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2 Apr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<sst xmlns="http://schemas.openxmlformats.org/spreadsheetml/2006/main" count="166" uniqueCount="155">
  <si>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</si>
  <si>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</si>
  <si>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</si>
  <si>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</si>
  <si>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</si>
  <si>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</si>
  <si>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</si>
  <si>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</si>
  <si>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</si>
  <si>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</si>
  <si>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</si>
  <si>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</si>
  <si>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</si>
  <si>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</si>
  <si>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</si>
  <si>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</si>
  <si>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</si>
  <si>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</si>
  <si>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</si>
  <si>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</si>
  <si>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</si>
  <si>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</si>
  <si>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</si>
  <si>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</si>
  <si>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</si>
  <si>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</si>
  <si>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</si>
  <si>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</si>
  <si>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</si>
  <si>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</si>
  <si>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</si>
  <si>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</si>
  <si>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</si>
  <si>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</si>
  <si>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</si>
  <si>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</si>
  <si>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</si>
  <si>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</si>
  <si>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</si>
  <si>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</si>
  <si>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</si>
  <si>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</si>
  <si>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</si>
  <si>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</si>
  <si>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</si>
  <si>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</si>
  <si>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</si>
  <si>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</si>
  <si>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</si>
  <si>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</si>
  <si>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</si>
  <si>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</si>
  <si>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</si>
  <si>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</si>
  <si>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</si>
  <si>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</si>
  <si>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</si>
  <si>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</si>
  <si>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</si>
  <si>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</si>
  <si>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</si>
  <si>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</si>
  <si>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</si>
  <si>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</si>
  <si>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</si>
  <si>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</si>
  <si>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</si>
  <si>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</si>
  <si>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</si>
  <si>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</si>
  <si>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</si>
  <si>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</si>
  <si>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</si>
  <si>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</si>
  <si>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</si>
  <si>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</si>
  <si>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</si>
  <si>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</si>
  <si>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</si>
  <si>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</si>
  <si>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</si>
  <si>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</si>
  <si>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</si>
  <si>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</si>
  <si>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</si>
  <si>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</si>
  <si>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</si>
  <si>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</si>
  <si>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</si>
  <si>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</si>
  <si>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</si>
  <si>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</si>
  <si>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</si>
  <si>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</si>
  <si>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</si>
  <si>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</si>
  <si>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</si>
  <si>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</si>
  <si>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</si>
  <si>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</si>
  <si>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</si>
  <si>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</si>
  <si>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</si>
  <si>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</si>
  <si>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</si>
  <si>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</si>
  <si>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</si>
  <si>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</si>
  <si>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</si>
  <si>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</si>
  <si>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</si>
  <si>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</si>
  <si>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</si>
  <si>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</si>
  <si>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</si>
  <si>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</si>
  <si>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</si>
  <si>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</si>
  <si>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</si>
  <si>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</si>
  <si>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</si>
  <si>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</si>
  <si>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</si>
  <si>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</si>
  <si>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</si>
  <si>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</si>
  <si>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</si>
  <si>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</si>
  <si>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</si>
  <si>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</si>
  <si>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</si>
  <si>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</si>
  <si>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</si>
  <si>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</si>
  <si>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</si>
  <si>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</si>
  <si>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</si>
  <si>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</si>
  <si>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</si>
  <si>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</si>
  <si>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</si>
  <si>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</si>
  <si>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</si>
  <si>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</si>
  <si>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</si>
  <si>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</si>
  <si>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</si>
  <si>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</si>
  <si>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</si>
  <si>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</si>
  <si>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</si>
  <si>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</si>
  <si>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</si>
  <si>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</si>
  <si>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2nd April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</si>
</sst>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94.13</v>
          </cell>
        </row>
        <row r="6">
          <cell r="B6" t="str">
            <v>GBP (イギリスポンド)</v>
          </cell>
          <cell r="C6">
            <v>145.91999999999999</v>
          </cell>
        </row>
        <row r="7">
          <cell r="B7" t="str">
            <v>CAD (カナダドル)</v>
          </cell>
          <cell r="C7">
            <v>93.26</v>
          </cell>
        </row>
        <row r="8">
          <cell r="B8" t="str">
            <v>CHF (スイスフラン)</v>
          </cell>
          <cell r="C8">
            <v>99.42</v>
          </cell>
        </row>
        <row r="9">
          <cell r="B9" t="str">
            <v>SEK (スウェーデン・クローネ)</v>
          </cell>
          <cell r="C9">
            <v>14.72</v>
          </cell>
        </row>
        <row r="10">
          <cell r="B10" t="str">
            <v>EUR (ユーロ)</v>
          </cell>
          <cell r="C10">
            <v>121.37</v>
          </cell>
        </row>
        <row r="11">
          <cell r="B11" t="str">
            <v>DKK (デンマーク・クローネ)</v>
          </cell>
          <cell r="C11">
            <v>16.38</v>
          </cell>
        </row>
        <row r="12">
          <cell r="B12" t="str">
            <v>IDR(インドネシア・ルピア)（*）</v>
          </cell>
          <cell r="C12">
            <v>1.08</v>
          </cell>
        </row>
        <row r="13">
          <cell r="B13" t="str">
            <v>NOK (ノルウェー・クローネ)</v>
          </cell>
          <cell r="C13">
            <v>16.34</v>
          </cell>
        </row>
        <row r="14">
          <cell r="B14" t="str">
            <v>PKR (パキスタン・ルピー)</v>
          </cell>
          <cell r="C14">
            <v>1.1000000000000001</v>
          </cell>
        </row>
        <row r="15">
          <cell r="B15" t="str">
            <v>PHP (フィリピン・ペソ)</v>
          </cell>
          <cell r="C15">
            <v>2.44</v>
          </cell>
        </row>
        <row r="16">
          <cell r="B16" t="str">
            <v>QAR (カタール・リアル)</v>
          </cell>
          <cell r="C16">
            <v>26.31</v>
          </cell>
        </row>
        <row r="17">
          <cell r="B17" t="str">
            <v>THB (タイ・バーツ)</v>
          </cell>
          <cell r="C17">
            <v>3.26</v>
          </cell>
        </row>
        <row r="18">
          <cell r="B18" t="str">
            <v>AED (ＵＡＥ・ディルハム)</v>
          </cell>
          <cell r="C18">
            <v>25.99</v>
          </cell>
        </row>
        <row r="19">
          <cell r="B19" t="str">
            <v>AUD (オーストラリアドル)</v>
          </cell>
          <cell r="C19">
            <v>99.3</v>
          </cell>
        </row>
        <row r="20">
          <cell r="B20" t="str">
            <v>HKD (香港ドル)</v>
          </cell>
          <cell r="C20">
            <v>12.43</v>
          </cell>
        </row>
        <row r="21">
          <cell r="B21" t="str">
            <v>INR (インド・ルピー)</v>
          </cell>
          <cell r="C21">
            <v>1.88</v>
          </cell>
        </row>
        <row r="22">
          <cell r="B22" t="str">
            <v>SAR (サウジアラビア・リアル)</v>
          </cell>
          <cell r="C22">
            <v>25.67</v>
          </cell>
        </row>
        <row r="23">
          <cell r="B23" t="str">
            <v>CNY (中国元)（*）</v>
          </cell>
          <cell r="C23">
            <v>15.32</v>
          </cell>
        </row>
        <row r="24">
          <cell r="B24" t="str">
            <v>KWD (クウェート・ディナール)</v>
          </cell>
          <cell r="C24">
            <v>335.12</v>
          </cell>
        </row>
        <row r="25">
          <cell r="B25" t="str">
            <v>KRW (韓国ウォン)（*）</v>
          </cell>
          <cell r="C25">
            <v>8.59</v>
          </cell>
        </row>
        <row r="26">
          <cell r="B26" t="str">
            <v>SGD (シンガポール・ドル)</v>
          </cell>
          <cell r="C26">
            <v>76.099999999999994</v>
          </cell>
        </row>
        <row r="27">
          <cell r="B27" t="str">
            <v>NZD (ニュージーランド・ドル)</v>
          </cell>
          <cell r="C27">
            <v>80.12</v>
          </cell>
        </row>
        <row r="28">
          <cell r="B28" t="str">
            <v>ZAR (南アフリカ・ランド)</v>
          </cell>
          <cell r="C28">
            <v>11.63</v>
          </cell>
        </row>
        <row r="29">
          <cell r="B29" t="str">
            <v>CZK (チェコ・コルナ)</v>
          </cell>
          <cell r="C29">
            <v>4.7699999999999996</v>
          </cell>
        </row>
        <row r="30">
          <cell r="B30" t="str">
            <v>MXN (メキシコ・ペソ)</v>
          </cell>
          <cell r="C30">
            <v>8.5399999999999991</v>
          </cell>
        </row>
        <row r="31">
          <cell r="B31" t="str">
            <v>TRY (トルコ・リラ)</v>
          </cell>
          <cell r="C31">
            <v>54.11</v>
          </cell>
        </row>
        <row r="32">
          <cell r="B32" t="str">
            <v>RUB (ロシア・ルーブル)</v>
          </cell>
          <cell r="C32">
            <v>3.25</v>
          </cell>
        </row>
        <row r="33">
          <cell r="B33" t="str">
            <v>HUF (ハンガリー・フォリント)</v>
          </cell>
          <cell r="C33">
            <v>0.42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9.5">
      <c r="B1" s="11" t="s">
        <v>0</v>
      </c>
    </row>
    <row r="2" spans="1:18" ht="19.5">
      <c r="B2" s="11" t="s">
        <v>154</v>
      </c>
    </row>
    <row r="4" spans="1:18">
      <c r="B4" s="37" t="s">
        <v>1</v>
      </c>
      <c r="C4" s="37" t="s">
        <v>148</v>
      </c>
      <c r="D4" s="38" t="s">
        <v>2</v>
      </c>
      <c r="E4" s="39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7"/>
      <c r="C5" s="37"/>
      <c r="D5" s="38"/>
      <c r="E5" s="39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0.9587</v>
      </c>
      <c r="G6" s="18">
        <v>6.2143000000000006</v>
      </c>
      <c r="H6" s="18">
        <v>0.78190000000000004</v>
      </c>
      <c r="I6" s="18">
        <v>7.7632000000000003</v>
      </c>
      <c r="J6" s="18">
        <v>94.22</v>
      </c>
      <c r="K6" s="18">
        <v>0.65990000000000004</v>
      </c>
    </row>
    <row r="7" spans="1:18">
      <c r="A7" s="10">
        <v>1</v>
      </c>
      <c r="B7" s="16" t="s">
        <v>18</v>
      </c>
      <c r="C7" s="16" t="s">
        <v>10</v>
      </c>
      <c r="D7" s="19">
        <v>0.95943000000000001</v>
      </c>
      <c r="E7" s="19">
        <v>1.0416300000000001</v>
      </c>
      <c r="F7" s="17">
        <v>1</v>
      </c>
      <c r="G7" s="19">
        <v>6.5274799999999997</v>
      </c>
      <c r="H7" s="19">
        <v>0.81235999999999997</v>
      </c>
      <c r="I7" s="19">
        <v>8.0863300000000002</v>
      </c>
      <c r="J7" s="19">
        <v>98.01</v>
      </c>
      <c r="K7" s="19">
        <v>0.68486000000000002</v>
      </c>
    </row>
    <row r="8" spans="1:18">
      <c r="A8" s="10">
        <v>2</v>
      </c>
      <c r="B8" s="16" t="s">
        <v>19</v>
      </c>
      <c r="C8" s="16" t="s">
        <v>11</v>
      </c>
      <c r="D8" s="19">
        <v>6.2674000000000003</v>
      </c>
      <c r="E8" s="19">
        <v>0.15955579666209271</v>
      </c>
      <c r="F8" s="19">
        <v>0.15327079884740361</v>
      </c>
      <c r="G8" s="17">
        <v>1</v>
      </c>
      <c r="H8" s="19">
        <v>0.12474116208866601</v>
      </c>
      <c r="I8" s="19">
        <v>1.2386968908708038</v>
      </c>
      <c r="J8" s="19">
        <v>15.074770863482874</v>
      </c>
      <c r="K8" s="19">
        <v>0.10505084460879066</v>
      </c>
    </row>
    <row r="9" spans="1:18">
      <c r="A9" s="10">
        <v>3</v>
      </c>
      <c r="B9" s="16" t="s">
        <v>20</v>
      </c>
      <c r="C9" s="16" t="s">
        <v>12</v>
      </c>
      <c r="D9" s="19">
        <v>0.78094494338149167</v>
      </c>
      <c r="E9" s="19">
        <v>1.2805</v>
      </c>
      <c r="F9" s="19">
        <v>1.2307999999999999</v>
      </c>
      <c r="G9" s="19">
        <v>7.96</v>
      </c>
      <c r="H9" s="17">
        <v>1</v>
      </c>
      <c r="I9" s="19">
        <v>9.9420000000000002</v>
      </c>
      <c r="J9" s="19">
        <v>120.87</v>
      </c>
      <c r="K9" s="19">
        <v>0.84560000000000002</v>
      </c>
    </row>
    <row r="10" spans="1:18">
      <c r="A10" s="10">
        <v>4</v>
      </c>
      <c r="B10" s="16" t="s">
        <v>21</v>
      </c>
      <c r="C10" s="16" t="s">
        <v>13</v>
      </c>
      <c r="D10" s="19">
        <v>7.7739000000000003</v>
      </c>
      <c r="E10" s="19">
        <v>0.12863556258763298</v>
      </c>
      <c r="F10" s="19">
        <v>0.12341808864874472</v>
      </c>
      <c r="G10" s="19">
        <v>0.79396585946804288</v>
      </c>
      <c r="H10" s="19">
        <v>0.10026751372662264</v>
      </c>
      <c r="I10" s="17">
        <v>1</v>
      </c>
      <c r="J10" s="19">
        <v>12.010569300984866</v>
      </c>
      <c r="K10" s="19">
        <v>8.4450900246596627E-2</v>
      </c>
    </row>
    <row r="11" spans="1:18">
      <c r="A11" s="10">
        <v>5</v>
      </c>
      <c r="B11" s="40" t="s">
        <v>22</v>
      </c>
      <c r="C11" s="40" t="s">
        <v>14</v>
      </c>
      <c r="D11" s="41">
        <f>VLOOKUP("USD (米ドル)",[1]Sheet1!$B$5:$C$33,2,0)</f>
        <v>94.13</v>
      </c>
      <c r="E11" s="41">
        <f>1/D11</f>
        <v>1.0623605651758208E-2</v>
      </c>
      <c r="F11" s="41">
        <f>1/VLOOKUP("AUD (オーストラリアドル)",[1]Sheet1!$B$5:$C$33,2,0)</f>
        <v>1.0070493454179255E-2</v>
      </c>
      <c r="G11" s="41">
        <f>1/VLOOKUP("CNY (中国元)（*）",[1]Sheet1!$B$5:$C$33,2,0)</f>
        <v>6.5274151436031325E-2</v>
      </c>
      <c r="H11" s="41">
        <f>1/VLOOKUP("EUR (ユーロ)",[1]Sheet1!$B$5:$C$33,2,0)</f>
        <v>8.2392683529702564E-3</v>
      </c>
      <c r="I11" s="41">
        <f>1/VLOOKUP("HKD (香港ドル)",[1]Sheet1!$B$5:$C$33,2,0)</f>
        <v>8.0450522928399035E-2</v>
      </c>
      <c r="J11" s="42">
        <v>1</v>
      </c>
      <c r="K11" s="41">
        <f>1/VLOOKUP("GBP (イギリスポンド)",[1]Sheet1!$B$5:$C$33,2,0)</f>
        <v>6.853070175438597E-3</v>
      </c>
    </row>
    <row r="12" spans="1:18">
      <c r="A12" s="10">
        <v>6</v>
      </c>
      <c r="B12" s="16" t="s">
        <v>23</v>
      </c>
      <c r="C12" s="16" t="s">
        <v>15</v>
      </c>
      <c r="D12" s="19">
        <v>0.661769571835087</v>
      </c>
      <c r="E12" s="19">
        <v>1.5111000000000001</v>
      </c>
      <c r="F12" s="19">
        <v>1.4480999999999999</v>
      </c>
      <c r="G12" s="19">
        <v>9.3896999999999995</v>
      </c>
      <c r="H12" s="19">
        <v>1.1821999999999999</v>
      </c>
      <c r="I12" s="19">
        <v>11.7311</v>
      </c>
      <c r="J12" s="19">
        <v>142.61760000000001</v>
      </c>
      <c r="K12" s="17">
        <v>1</v>
      </c>
      <c r="L12" s="23"/>
    </row>
    <row r="13" spans="1:18">
      <c r="A13" s="10">
        <v>7</v>
      </c>
      <c r="B13" s="20" t="s">
        <v>89</v>
      </c>
      <c r="C13" s="20" t="s">
        <v>90</v>
      </c>
      <c r="D13" s="21">
        <v>78.59</v>
      </c>
      <c r="E13" s="21">
        <v>1.2724265173686218E-2</v>
      </c>
      <c r="F13" s="36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1.0172000000000001</v>
      </c>
      <c r="E14" s="25">
        <v>0.98350000000000004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5.8221800000000004</v>
      </c>
      <c r="E15" s="25">
        <v>0.17175697075665816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55.01</v>
      </c>
      <c r="E16" s="25">
        <v>1.8178512997636793E-2</v>
      </c>
      <c r="F16" s="23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10250</v>
      </c>
      <c r="E17" s="25">
        <v>9.7560975609756103E-5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3.129</v>
      </c>
      <c r="E18" s="25">
        <v>0.31959092361776925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1.19333</v>
      </c>
      <c r="E19" s="25">
        <v>0.83631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98.75</v>
      </c>
      <c r="E20" s="25">
        <v>1.0126582278481013E-2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41.05</v>
      </c>
      <c r="E21" s="25">
        <v>2.4360535931790502E-2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3.2646600000000001</v>
      </c>
      <c r="E22" s="25">
        <v>0.30631061121219361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31.082999999999998</v>
      </c>
      <c r="E23" s="25">
        <v>3.2171926776694657E-2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1.2417</v>
      </c>
      <c r="E24" s="25">
        <v>0.80534750744946437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1123.4000000000001</v>
      </c>
      <c r="E25" s="25">
        <v>8.9015488695032925E-4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128.43</v>
      </c>
      <c r="E26" s="25">
        <v>7.7863427548080667E-3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6.5250300000000001</v>
      </c>
      <c r="E27" s="25">
        <v>0.15325600035555392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0.95235999999999998</v>
      </c>
      <c r="E28" s="25">
        <v>1.0500231005082112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30.071999999999999</v>
      </c>
      <c r="E29" s="25">
        <v>3.3253524873636607E-2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29.44</v>
      </c>
      <c r="E30" s="25">
        <v>3.3967391304347824E-2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1.81273</v>
      </c>
      <c r="E31" s="25">
        <v>0.5516541349235683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0.37701000000000001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1.242</v>
      </c>
      <c r="E35" s="25">
        <v>0.80483000000000005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1.5273699999999999</v>
      </c>
      <c r="E36" s="25">
        <v>0.65472020532025643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1826</v>
      </c>
      <c r="E37" s="25">
        <v>5.482000000000001E-4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6.7996000000000008</v>
      </c>
      <c r="E38" s="25">
        <v>0.14708000000000002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1164</v>
      </c>
      <c r="E39" s="25">
        <v>8.6059999999999989E-4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3.6477000000000004</v>
      </c>
      <c r="E40" s="25">
        <v>0.27459699999999998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0.70950000000000002</v>
      </c>
      <c r="E41" s="25">
        <v>1.4134279999999999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0.28592000000000001</v>
      </c>
      <c r="E42" s="25">
        <v>3.5063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0.54700000000000004</v>
      </c>
      <c r="E43" s="25">
        <v>1.8281535648994514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2.6947999999999999</v>
      </c>
      <c r="E44" s="25">
        <v>0.37108505269407749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8.0030000000000001</v>
      </c>
      <c r="E45" s="25">
        <v>0.12520299999999998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12.367000000000001</v>
      </c>
      <c r="E46" s="25">
        <v>8.0887000000000001E-2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5.86646</v>
      </c>
      <c r="E47" s="25">
        <v>0.17046055031484064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3.6412</v>
      </c>
      <c r="E49" s="25">
        <v>0.27467999999999998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3.4512299999999998</v>
      </c>
      <c r="E50" s="25">
        <v>0.28975176965893323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0.26666000000000001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8.1490000000000009</v>
      </c>
      <c r="E52" s="25">
        <v>0.12279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216.05</v>
      </c>
      <c r="E53" s="25">
        <v>4.6670000000000001E-3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11E78B-B731-436B-B358-ACFCC03964D5}"/>
</file>

<file path=customXml/itemProps2.xml><?xml version="1.0" encoding="utf-8"?>
<ds:datastoreItem xmlns:ds="http://schemas.openxmlformats.org/officeDocument/2006/customXml" ds:itemID="{6147E6B6-B7D0-414F-BE39-554158C5D428}"/>
</file>

<file path=customXml/itemProps3.xml><?xml version="1.0" encoding="utf-8"?>
<ds:datastoreItem xmlns:ds="http://schemas.openxmlformats.org/officeDocument/2006/customXml" ds:itemID="{A222D229-08AF-42BA-B783-14A3ABC751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Apr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2013-04-02T02:14:55Z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8300</vt:r8>
  </property>
</Properties>
</file>