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20" windowWidth="15600" windowHeight="11760"/>
  </bookViews>
  <sheets>
    <sheet name="03 Dec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<sst xmlns="http://schemas.openxmlformats.org/spreadsheetml/2006/main" count="166" uniqueCount="155">
  <si>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</si>
  <si>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</si>
  <si>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</si>
  <si>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</si>
  <si>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</si>
  <si>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</si>
  <si>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</si>
  <si>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</si>
  <si>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</si>
  <si>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</si>
  <si>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</si>
  <si>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</si>
  <si>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</si>
  <si>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</si>
  <si>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</si>
  <si>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</si>
  <si>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</si>
  <si>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</si>
  <si>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</si>
  <si>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</si>
  <si>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</si>
  <si>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</si>
  <si>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</si>
  <si>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</si>
  <si>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</si>
  <si>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</si>
  <si>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</si>
  <si>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</si>
  <si>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</si>
  <si>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</si>
  <si>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</si>
  <si>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</si>
  <si>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</si>
  <si>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</si>
  <si>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</si>
  <si>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</si>
  <si>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</si>
  <si>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</si>
  <si>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</si>
  <si>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</si>
  <si>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</si>
  <si>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</si>
  <si>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</si>
  <si>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</si>
  <si>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</si>
  <si>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</si>
  <si>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</si>
  <si>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</si>
  <si>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</si>
  <si>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</si>
  <si>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</si>
  <si>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</si>
  <si>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</si>
  <si>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</si>
  <si>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</si>
  <si>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</si>
  <si>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</si>
  <si>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</si>
  <si>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</si>
  <si>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</si>
  <si>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</si>
  <si>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</si>
  <si>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</si>
  <si>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</si>
  <si>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</si>
  <si>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</si>
  <si>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</si>
  <si>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</si>
  <si>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</si>
  <si>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</si>
  <si>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</si>
  <si>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</si>
  <si>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</si>
  <si>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</si>
  <si>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</si>
  <si>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</si>
  <si>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</si>
  <si>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</si>
  <si>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</si>
  <si>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</si>
  <si>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</si>
  <si>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</si>
  <si>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</si>
  <si>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</si>
  <si>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</si>
  <si>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</si>
  <si>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</si>
  <si>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</si>
  <si>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</si>
  <si>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</si>
  <si>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</si>
  <si>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</si>
  <si>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</si>
  <si>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</si>
  <si>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</si>
  <si>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</si>
  <si>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</si>
  <si>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</si>
  <si>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</si>
  <si>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</si>
  <si>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</si>
  <si>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</si>
  <si>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</si>
  <si>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</si>
  <si>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</si>
  <si>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</si>
  <si>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</si>
  <si>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</si>
  <si>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</si>
  <si>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</si>
  <si>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</si>
  <si>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</si>
  <si>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</si>
  <si>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</si>
  <si>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</si>
  <si>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</si>
  <si>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</si>
  <si>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</si>
  <si>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</si>
  <si>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</si>
  <si>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</si>
  <si>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</si>
  <si>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</si>
  <si>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</si>
  <si>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</si>
  <si>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</si>
  <si>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</si>
  <si>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</si>
  <si>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</si>
  <si>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</si>
  <si>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</si>
  <si>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</si>
  <si>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</si>
  <si>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</si>
  <si>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</si>
  <si>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</si>
  <si>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</si>
  <si>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</si>
  <si>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</si>
  <si>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</si>
  <si>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</si>
  <si>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</si>
  <si>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</si>
  <si>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</si>
  <si>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</si>
  <si>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</si>
  <si>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</si>
  <si>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</si>
  <si>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</si>
  <si>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</si>
  <si>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</si>
  <si>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</si>
  <si>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</si>
  <si>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</si>
  <si>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3rd Dec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</si>
</sst>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9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177" fontId="8" fillId="0" borderId="0" xfId="0" applyNumberFormat="1" applyFont="1" applyFill="1" applyBorder="1" applyAlignment="1">
      <alignment horizontal="left" vertical="top"/>
    </xf>
    <xf numFmtId="178" fontId="8" fillId="0" borderId="0" xfId="0" applyNumberFormat="1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103.91</v>
          </cell>
        </row>
        <row r="6">
          <cell r="B6" t="str">
            <v>GBP (イギリスポンド)</v>
          </cell>
          <cell r="C6">
            <v>172.36</v>
          </cell>
        </row>
        <row r="7">
          <cell r="B7" t="str">
            <v>CAD (カナダドル)</v>
          </cell>
          <cell r="C7">
            <v>98.35</v>
          </cell>
        </row>
        <row r="8">
          <cell r="B8" t="str">
            <v>CHF (スイスフラン)</v>
          </cell>
          <cell r="C8">
            <v>114.14</v>
          </cell>
        </row>
        <row r="9">
          <cell r="B9" t="str">
            <v>SEK (スウェーデン・クローネ)</v>
          </cell>
          <cell r="C9">
            <v>16.079999999999998</v>
          </cell>
        </row>
        <row r="10">
          <cell r="B10" t="str">
            <v>EUR (ユーロ)</v>
          </cell>
          <cell r="C10">
            <v>140.85</v>
          </cell>
        </row>
        <row r="11">
          <cell r="B11" t="str">
            <v>DKK (デンマーク・クローネ)</v>
          </cell>
          <cell r="C11">
            <v>18.98</v>
          </cell>
        </row>
        <row r="12">
          <cell r="B12" t="str">
            <v>IDR(インドネシア・ルピア)（*）</v>
          </cell>
          <cell r="C12">
            <v>1</v>
          </cell>
        </row>
        <row r="13">
          <cell r="B13" t="str">
            <v>NOK (ノルウェー・クローネ)</v>
          </cell>
          <cell r="C13">
            <v>17.100000000000001</v>
          </cell>
        </row>
        <row r="14">
          <cell r="B14" t="str">
            <v>PKR (パキスタン・ルピー)</v>
          </cell>
          <cell r="C14">
            <v>1.1000000000000001</v>
          </cell>
        </row>
        <row r="15">
          <cell r="B15" t="str">
            <v>PHP (フィリピン・ペソ)</v>
          </cell>
          <cell r="C15">
            <v>2.52</v>
          </cell>
        </row>
        <row r="16">
          <cell r="B16" t="str">
            <v>QAR (カタール・リアル)</v>
          </cell>
          <cell r="C16">
            <v>29.01</v>
          </cell>
        </row>
        <row r="17">
          <cell r="B17" t="str">
            <v>THB (タイ・バーツ)</v>
          </cell>
          <cell r="C17">
            <v>3.28</v>
          </cell>
        </row>
        <row r="18">
          <cell r="B18" t="str">
            <v>AED (ＵＡＥ・ディルハム)</v>
          </cell>
          <cell r="C18">
            <v>28.75</v>
          </cell>
        </row>
        <row r="19">
          <cell r="B19" t="str">
            <v>AUD (オーストラリアドル)</v>
          </cell>
          <cell r="C19">
            <v>95.85</v>
          </cell>
        </row>
        <row r="20">
          <cell r="B20" t="str">
            <v>HKD (香港ドル)</v>
          </cell>
          <cell r="C20">
            <v>13.71</v>
          </cell>
        </row>
        <row r="21">
          <cell r="B21" t="str">
            <v>INR (インド・ルピー)</v>
          </cell>
          <cell r="C21">
            <v>1.81</v>
          </cell>
        </row>
        <row r="22">
          <cell r="B22" t="str">
            <v>SAR (サウジアラビア・リアル)</v>
          </cell>
          <cell r="C22">
            <v>28.29</v>
          </cell>
        </row>
        <row r="23">
          <cell r="B23" t="str">
            <v>CNY (中国元)（*）</v>
          </cell>
          <cell r="C23">
            <v>17.21</v>
          </cell>
        </row>
        <row r="24">
          <cell r="B24" t="str">
            <v>KWD (クウェート・ディナール)</v>
          </cell>
          <cell r="C24">
            <v>372.41</v>
          </cell>
        </row>
        <row r="25">
          <cell r="B25" t="str">
            <v>KRW (韓国ウォン)（*）</v>
          </cell>
          <cell r="C25">
            <v>9.92</v>
          </cell>
        </row>
        <row r="26">
          <cell r="B26" t="str">
            <v>SGD (シンガポール・ドル)</v>
          </cell>
          <cell r="C26">
            <v>82.78</v>
          </cell>
        </row>
        <row r="27">
          <cell r="B27" t="str">
            <v>NZD (ニュージーランド・ドル)</v>
          </cell>
          <cell r="C27">
            <v>86.44</v>
          </cell>
        </row>
        <row r="28">
          <cell r="B28" t="str">
            <v>ZAR (南アフリカ・ランド)</v>
          </cell>
          <cell r="C28">
            <v>11.52</v>
          </cell>
        </row>
        <row r="29">
          <cell r="B29" t="str">
            <v>CZK (チェコ・コルナ)</v>
          </cell>
          <cell r="C29">
            <v>5.2</v>
          </cell>
        </row>
        <row r="30">
          <cell r="B30" t="str">
            <v>MXN (メキシコ・ペソ)</v>
          </cell>
          <cell r="C30">
            <v>8.7899999999999991</v>
          </cell>
        </row>
        <row r="31">
          <cell r="B31" t="str">
            <v>TRY (トルコ・リラ)</v>
          </cell>
          <cell r="C31">
            <v>53.01</v>
          </cell>
        </row>
        <row r="32">
          <cell r="B32" t="str">
            <v>RUB (ロシア・ルーブル)</v>
          </cell>
          <cell r="C32">
            <v>3.35</v>
          </cell>
        </row>
        <row r="33">
          <cell r="B33" t="str">
            <v>HUF (ハンガリー・フォリント)</v>
          </cell>
          <cell r="C33">
            <v>0.48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6"/>
  <sheetViews>
    <sheetView tabSelected="1" topLeftCell="B1" zoomScaleNormal="100" workbookViewId="0">
      <selection activeCell="I18" sqref="I18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41" t="s">
        <v>1</v>
      </c>
      <c r="C4" s="41" t="s">
        <v>148</v>
      </c>
      <c r="D4" s="42" t="s">
        <v>2</v>
      </c>
      <c r="E4" s="43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41"/>
      <c r="C5" s="41"/>
      <c r="D5" s="42"/>
      <c r="E5" s="43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1.0921000000000001</v>
      </c>
      <c r="G6" s="18">
        <v>6.0939000000000005</v>
      </c>
      <c r="H6" s="18">
        <v>0.73510000000000009</v>
      </c>
      <c r="I6" s="18">
        <v>7.7527000000000008</v>
      </c>
      <c r="J6" s="18">
        <v>102.54</v>
      </c>
      <c r="K6" s="18">
        <v>0.60909999999999997</v>
      </c>
    </row>
    <row r="7" spans="1:18">
      <c r="A7" s="10">
        <v>1</v>
      </c>
      <c r="B7" s="16" t="s">
        <v>18</v>
      </c>
      <c r="C7" s="16" t="s">
        <v>10</v>
      </c>
      <c r="D7" s="19">
        <v>1.0975999999999999</v>
      </c>
      <c r="E7" s="19">
        <v>0.91057999999999995</v>
      </c>
      <c r="F7" s="17">
        <v>1</v>
      </c>
      <c r="G7" s="19">
        <v>5.5775399999999999</v>
      </c>
      <c r="H7" s="19">
        <v>0.66986999999999997</v>
      </c>
      <c r="I7" s="19">
        <v>7.0591999999999997</v>
      </c>
      <c r="J7" s="19">
        <v>93.22</v>
      </c>
      <c r="K7" s="19">
        <v>0.55600000000000005</v>
      </c>
    </row>
    <row r="8" spans="1:18">
      <c r="A8" s="10">
        <v>2</v>
      </c>
      <c r="B8" s="16" t="s">
        <v>19</v>
      </c>
      <c r="C8" s="16" t="s">
        <v>11</v>
      </c>
      <c r="D8" s="19">
        <v>6.1329000000000002</v>
      </c>
      <c r="E8" s="19">
        <v>0.16305499845097751</v>
      </c>
      <c r="F8" s="19">
        <v>0.17895810590740707</v>
      </c>
      <c r="G8" s="17">
        <v>1</v>
      </c>
      <c r="H8" s="19">
        <v>0.11992420790060682</v>
      </c>
      <c r="I8" s="19">
        <v>1.2640626975097964</v>
      </c>
      <c r="J8" s="19">
        <v>16.738642830839275</v>
      </c>
      <c r="K8" s="19">
        <v>9.9278247143268439E-2</v>
      </c>
    </row>
    <row r="9" spans="1:18">
      <c r="A9" s="10">
        <v>3</v>
      </c>
      <c r="B9" s="16" t="s">
        <v>20</v>
      </c>
      <c r="C9" s="16" t="s">
        <v>12</v>
      </c>
      <c r="D9" s="19">
        <v>0.73469987510102119</v>
      </c>
      <c r="E9" s="19">
        <v>1.3611</v>
      </c>
      <c r="F9" s="19">
        <v>1.4934000000000001</v>
      </c>
      <c r="G9" s="19">
        <v>8.2956000000000003</v>
      </c>
      <c r="H9" s="17">
        <v>1</v>
      </c>
      <c r="I9" s="19">
        <v>10.552300000000001</v>
      </c>
      <c r="J9" s="19">
        <v>139.21</v>
      </c>
      <c r="K9" s="19">
        <v>0.83274999999999999</v>
      </c>
    </row>
    <row r="10" spans="1:18">
      <c r="A10" s="10">
        <v>4</v>
      </c>
      <c r="B10" s="16" t="s">
        <v>21</v>
      </c>
      <c r="C10" s="16" t="s">
        <v>13</v>
      </c>
      <c r="D10" s="19">
        <v>7.7626999999999997</v>
      </c>
      <c r="E10" s="19">
        <v>0.12882115758692209</v>
      </c>
      <c r="F10" s="19">
        <v>0.14075110419241241</v>
      </c>
      <c r="G10" s="19">
        <v>0.78051826412738068</v>
      </c>
      <c r="H10" s="19">
        <v>9.4650182390901463E-2</v>
      </c>
      <c r="I10" s="17">
        <v>1</v>
      </c>
      <c r="J10" s="19">
        <v>13.196093956188967</v>
      </c>
      <c r="K10" s="19">
        <v>7.8417841627327053E-2</v>
      </c>
    </row>
    <row r="11" spans="1:18">
      <c r="A11" s="10">
        <v>5</v>
      </c>
      <c r="B11" s="44" t="s">
        <v>22</v>
      </c>
      <c r="C11" s="44" t="s">
        <v>14</v>
      </c>
      <c r="D11" s="45">
        <f>VLOOKUP("USD (米ドル)",[1]Sheet1!$B$5:$C$33,2,0)</f>
        <v>103.91</v>
      </c>
      <c r="E11" s="45">
        <f>1/D11</f>
        <v>9.6237128284092002E-3</v>
      </c>
      <c r="F11" s="45">
        <f>1/VLOOKUP("AUD (オーストラリアドル)",[1]Sheet1!$B$5:$C$33,2,0)</f>
        <v>1.0432968179447054E-2</v>
      </c>
      <c r="G11" s="45">
        <f>1/VLOOKUP("CNY (中国元)（*）",[1]Sheet1!$B$5:$C$33,2,0)</f>
        <v>5.8105752469494475E-2</v>
      </c>
      <c r="H11" s="45">
        <f>1/VLOOKUP("EUR (ユーロ)",[1]Sheet1!$B$5:$C$33,2,0)</f>
        <v>7.099751508697196E-3</v>
      </c>
      <c r="I11" s="45">
        <f>1/VLOOKUP("HKD (香港ドル)",[1]Sheet1!$B$5:$C$33,2,0)</f>
        <v>7.2939460247994164E-2</v>
      </c>
      <c r="J11" s="46">
        <v>1</v>
      </c>
      <c r="K11" s="45">
        <f>1/VLOOKUP("GBP (イギリスポンド)",[1]Sheet1!$B$5:$C$33,2,0)</f>
        <v>5.8018101647714084E-3</v>
      </c>
    </row>
    <row r="12" spans="1:18">
      <c r="A12" s="10">
        <v>6</v>
      </c>
      <c r="B12" s="16" t="s">
        <v>23</v>
      </c>
      <c r="C12" s="16" t="s">
        <v>15</v>
      </c>
      <c r="D12" s="19">
        <v>0.6117330397014743</v>
      </c>
      <c r="E12" s="19">
        <v>1.6347</v>
      </c>
      <c r="F12" s="19">
        <v>1.7978000000000001</v>
      </c>
      <c r="G12" s="19">
        <v>9.9588000000000001</v>
      </c>
      <c r="H12" s="19">
        <v>1.202</v>
      </c>
      <c r="I12" s="19">
        <v>12.673299999999999</v>
      </c>
      <c r="J12" s="19">
        <v>167.09899999999999</v>
      </c>
      <c r="K12" s="17">
        <v>1</v>
      </c>
      <c r="L12" s="40"/>
    </row>
    <row r="13" spans="1:18">
      <c r="A13" s="10">
        <v>7</v>
      </c>
      <c r="B13" s="20" t="s">
        <v>89</v>
      </c>
      <c r="C13" s="20" t="s">
        <v>90</v>
      </c>
      <c r="D13" s="21">
        <v>78.14</v>
      </c>
      <c r="E13" s="21">
        <v>1.2797542871768621E-2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1.0624</v>
      </c>
      <c r="E14" s="25">
        <v>0.94180000000000008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5.4800500000000003</v>
      </c>
      <c r="E15" s="25">
        <v>0.18248008686052133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63.19</v>
      </c>
      <c r="E16" s="25">
        <v>1.5825288811520812E-2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12400</v>
      </c>
      <c r="E17" s="25">
        <v>8.0645161290322581E-5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3.2080000000000002</v>
      </c>
      <c r="E18" s="25">
        <v>0.31201000000000001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1.2295</v>
      </c>
      <c r="E19" s="25">
        <v>0.81069999999999998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108.8</v>
      </c>
      <c r="E20" s="25">
        <v>9.1911764705882356E-3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44</v>
      </c>
      <c r="E21" s="25">
        <v>2.2727272727272728E-2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3.09015</v>
      </c>
      <c r="E22" s="25">
        <v>0.32360888630001783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33.133000000000003</v>
      </c>
      <c r="E23" s="25">
        <v>3.0181390154830529E-2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1.2551000000000001</v>
      </c>
      <c r="E24" s="25">
        <v>0.79674926300693161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1069.2</v>
      </c>
      <c r="E25" s="25">
        <v>9.3527871305649081E-4</v>
      </c>
      <c r="F25" s="39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132.83000000000001</v>
      </c>
      <c r="E26" s="25">
        <v>7.5284197846871934E-3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6.54434</v>
      </c>
      <c r="E27" s="25">
        <v>0.1528037968687446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0.90353000000000006</v>
      </c>
      <c r="E28" s="25">
        <v>1.1067701127798744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29.751999999999999</v>
      </c>
      <c r="E29" s="25">
        <v>3.361118580263512E-2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1">
        <v>32.380000000000003</v>
      </c>
      <c r="E30" s="21">
        <v>3.0883261272390362E-2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2.0185900000000001</v>
      </c>
      <c r="E31" s="25">
        <v>0.49539530068017773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3.6733000000000002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21125</v>
      </c>
      <c r="E33" s="25">
        <v>4.7337278106508875E-5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0.37713000000000002</v>
      </c>
      <c r="E34" s="25">
        <v>2.6531500000000001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1.2530000000000001</v>
      </c>
      <c r="E35" s="25">
        <v>0.79866000000000004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1.43693</v>
      </c>
      <c r="E36" s="25">
        <v>0.69592812454329711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1932</v>
      </c>
      <c r="E37" s="25">
        <v>5.1770000000000006E-4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6.8874000000000004</v>
      </c>
      <c r="E38" s="25">
        <v>0.14519000000000001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1162.8</v>
      </c>
      <c r="E39" s="25">
        <v>8.6149999999999996E-4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3.5295000000000001</v>
      </c>
      <c r="E40" s="25">
        <v>0.28428500000000001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0.70879999999999999</v>
      </c>
      <c r="E41" s="25">
        <v>1.412828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0.28306000000000003</v>
      </c>
      <c r="E42" s="25">
        <v>3.5417000000000001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0.51600000000000001</v>
      </c>
      <c r="E43" s="25">
        <v>1.9379844961240309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7.9948000000000006</v>
      </c>
      <c r="E45" s="25">
        <v>0.125331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13.094800000000001</v>
      </c>
      <c r="E46" s="25">
        <v>7.6404E-2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6.1127000000000002</v>
      </c>
      <c r="E47" s="25">
        <v>0.16359382924076102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0.38506000000000001</v>
      </c>
      <c r="E48" s="25">
        <v>2.5973400000000004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3.6416000000000004</v>
      </c>
      <c r="E49" s="25">
        <v>0.27465699999999998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3.2609699999999999</v>
      </c>
      <c r="E50" s="25">
        <v>0.30665722162424064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3.7499000000000002</v>
      </c>
      <c r="E51" s="25">
        <v>0.26669500000000002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8.2349999999999994</v>
      </c>
      <c r="E52" s="25">
        <v>0.12158099999999999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215.4</v>
      </c>
      <c r="E53" s="25">
        <v>4.6549999999999994E-3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5D513097-AE12-48EC-80A5-B602A177DA24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03 Dec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2013-12-03T02:06:57Z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33800</vt:r8>
  </property>
</Properties>
</file>