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7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<sst xmlns="http://schemas.openxmlformats.org/spreadsheetml/2006/main" count="166" uniqueCount="155">
  <si>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</si>
  <si>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</si>
  <si>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</si>
  <si>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</si>
  <si>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</si>
  <si>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</si>
  <si>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</si>
  <si>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</si>
  <si>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</si>
  <si>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</si>
  <si>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</si>
  <si>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</si>
  <si>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</si>
  <si>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</si>
  <si>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</si>
  <si>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</si>
  <si>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</si>
  <si>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</si>
  <si>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</si>
  <si>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</si>
  <si>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</si>
  <si>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</si>
  <si>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</si>
  <si>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</si>
  <si>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</si>
  <si>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</si>
  <si>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</si>
  <si>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</si>
  <si>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</si>
  <si>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</si>
  <si>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</si>
  <si>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</si>
  <si>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</si>
  <si>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</si>
  <si>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</si>
  <si>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</si>
  <si>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</si>
  <si>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</si>
  <si>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</si>
  <si>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</si>
  <si>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</si>
  <si>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</si>
  <si>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</si>
  <si>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</si>
  <si>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</si>
  <si>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</si>
  <si>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</si>
  <si>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</si>
  <si>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</si>
  <si>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</si>
  <si>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</si>
  <si>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</si>
  <si>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</si>
  <si>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</si>
  <si>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</si>
  <si>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</si>
  <si>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</si>
  <si>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</si>
  <si>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</si>
  <si>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</si>
  <si>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</si>
  <si>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</si>
  <si>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</si>
  <si>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</si>
  <si>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</si>
  <si>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</si>
  <si>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</si>
  <si>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</si>
  <si>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</si>
  <si>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</si>
  <si>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</si>
  <si>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</si>
  <si>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</si>
  <si>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</si>
  <si>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</si>
  <si>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</si>
  <si>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</si>
  <si>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</si>
  <si>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</si>
  <si>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</si>
  <si>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</si>
  <si>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</si>
  <si>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</si>
  <si>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</si>
  <si>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</si>
  <si>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</si>
  <si>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</si>
  <si>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</si>
  <si>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</si>
  <si>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</si>
  <si>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</si>
  <si>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</si>
  <si>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</si>
  <si>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</si>
  <si>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</si>
  <si>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</si>
  <si>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</si>
  <si>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</si>
  <si>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</si>
  <si>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</si>
  <si>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</si>
  <si>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</si>
  <si>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</si>
  <si>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</si>
  <si>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</si>
  <si>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</si>
  <si>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</si>
  <si>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</si>
  <si>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</si>
  <si>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</si>
  <si>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</si>
  <si>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</si>
  <si>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</si>
  <si>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</si>
  <si>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</si>
  <si>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</si>
  <si>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</si>
  <si>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</si>
  <si>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</si>
  <si>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</si>
  <si>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</si>
  <si>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</si>
  <si>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</si>
  <si>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</si>
  <si>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</si>
  <si>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</si>
  <si>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</si>
  <si>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</si>
  <si>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</si>
  <si>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</si>
  <si>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</si>
  <si>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</si>
  <si>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</si>
  <si>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</si>
  <si>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</si>
  <si>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</si>
  <si>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</si>
  <si>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</si>
  <si>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</si>
  <si>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</si>
  <si>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</si>
  <si>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</si>
  <si>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</si>
  <si>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</si>
  <si>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</si>
  <si>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</si>
  <si>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</si>
  <si>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</si>
  <si>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</si>
  <si>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</si>
  <si>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</si>
  <si>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</si>
  <si>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</si>
  <si>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</si>
  <si>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7th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</si>
</sst>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102.35</v>
          </cell>
        </row>
        <row r="6">
          <cell r="B6" t="str">
            <v>GBP (イギリスポンド)</v>
          </cell>
          <cell r="C6">
            <v>154.74</v>
          </cell>
        </row>
        <row r="7">
          <cell r="B7" t="str">
            <v>CAD (カナダドル)</v>
          </cell>
          <cell r="C7">
            <v>97.46</v>
          </cell>
        </row>
        <row r="8">
          <cell r="B8" t="str">
            <v>CHF (スイスフラン)</v>
          </cell>
          <cell r="C8">
            <v>105.89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131.49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28.58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28.33</v>
          </cell>
        </row>
        <row r="19">
          <cell r="B19" t="str">
            <v>AUD (オーストラリアドル)</v>
          </cell>
          <cell r="C19">
            <v>93.7</v>
          </cell>
        </row>
        <row r="20">
          <cell r="B20" t="str">
            <v>HKD (香港ドル)</v>
          </cell>
          <cell r="C20">
            <v>13.5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27.87</v>
          </cell>
        </row>
        <row r="23">
          <cell r="B23" t="str">
            <v>CNY (中国元)（*）</v>
          </cell>
          <cell r="C23">
            <v>16.8</v>
          </cell>
        </row>
        <row r="24">
          <cell r="B24" t="str">
            <v>KWD (クウェート・ディナール)</v>
          </cell>
          <cell r="C24">
            <v>362.74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79.84</v>
          </cell>
        </row>
        <row r="27">
          <cell r="B27" t="str">
            <v>NZD (ニュージーランド・ドル)</v>
          </cell>
          <cell r="C27">
            <v>80.180000000000007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8.76</v>
          </cell>
        </row>
        <row r="31">
          <cell r="B31" t="str">
            <v>TRY (トルコ・リラ)</v>
          </cell>
          <cell r="C31">
            <v>54.1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1.0917000000000001</v>
      </c>
      <c r="G6" s="18">
        <v>6.1324000000000005</v>
      </c>
      <c r="H6" s="18">
        <v>0.7762</v>
      </c>
      <c r="I6" s="18">
        <v>7.7545999999999999</v>
      </c>
      <c r="J6" s="18">
        <v>100.31</v>
      </c>
      <c r="K6" s="18">
        <v>0.66649999999999998</v>
      </c>
    </row>
    <row r="7" spans="1:18">
      <c r="A7" s="10">
        <v>1</v>
      </c>
      <c r="B7" s="16" t="s">
        <v>18</v>
      </c>
      <c r="C7" s="16" t="s">
        <v>10</v>
      </c>
      <c r="D7" s="19">
        <v>1.0956699999999999</v>
      </c>
      <c r="E7" s="19">
        <v>0.91242999999999996</v>
      </c>
      <c r="F7" s="17">
        <v>1</v>
      </c>
      <c r="G7" s="19">
        <v>5.6361299999999996</v>
      </c>
      <c r="H7" s="19">
        <v>0.70345999999999997</v>
      </c>
      <c r="I7" s="19">
        <v>7.0745399999999998</v>
      </c>
      <c r="J7" s="19">
        <v>91.14</v>
      </c>
      <c r="K7" s="19">
        <v>0.60082000000000002</v>
      </c>
    </row>
    <row r="8" spans="1:18">
      <c r="A8" s="10">
        <v>2</v>
      </c>
      <c r="B8" s="16" t="s">
        <v>19</v>
      </c>
      <c r="C8" s="16" t="s">
        <v>11</v>
      </c>
      <c r="D8" s="19">
        <v>6.1790000000000003</v>
      </c>
      <c r="E8" s="19">
        <v>0.1618384851917786</v>
      </c>
      <c r="F8" s="19">
        <v>0.17811659512316763</v>
      </c>
      <c r="G8" s="17">
        <v>1</v>
      </c>
      <c r="H8" s="19">
        <v>0.12546106943015581</v>
      </c>
      <c r="I8" s="19">
        <v>1.2548625925461161</v>
      </c>
      <c r="J8" s="19">
        <v>16.249593760155996</v>
      </c>
      <c r="K8" s="19">
        <v>0.10755926515510046</v>
      </c>
    </row>
    <row r="9" spans="1:18">
      <c r="A9" s="10">
        <v>3</v>
      </c>
      <c r="B9" s="16" t="s">
        <v>20</v>
      </c>
      <c r="C9" s="16" t="s">
        <v>12</v>
      </c>
      <c r="D9" s="19">
        <v>0.7701786814540974</v>
      </c>
      <c r="E9" s="19">
        <v>1.2984</v>
      </c>
      <c r="F9" s="19">
        <v>1.4238999999999999</v>
      </c>
      <c r="G9" s="19">
        <v>7.9537000000000004</v>
      </c>
      <c r="H9" s="17">
        <v>1</v>
      </c>
      <c r="I9" s="19">
        <v>10.0677</v>
      </c>
      <c r="J9" s="19">
        <v>129.63999999999999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0.14038555488794424</v>
      </c>
      <c r="G10" s="19">
        <v>0.78529919899481693</v>
      </c>
      <c r="H10" s="19">
        <v>9.9862987980490772E-2</v>
      </c>
      <c r="I10" s="17">
        <v>1</v>
      </c>
      <c r="J10" s="19">
        <v>12.848515996402416</v>
      </c>
      <c r="K10" s="19">
        <v>8.5850174275853786E-2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102.35</v>
      </c>
      <c r="E11" s="42">
        <f>1/D11</f>
        <v>9.7703957010258913E-3</v>
      </c>
      <c r="F11" s="42">
        <f>1/VLOOKUP("AUD (オーストラリアドル)",[1]Sheet1!$B$5:$C$33,2,0)</f>
        <v>1.0672358591248666E-2</v>
      </c>
      <c r="G11" s="42">
        <f>1/VLOOKUP("CNY (中国元)（*）",[1]Sheet1!$B$5:$C$33,2,0)</f>
        <v>5.9523809523809521E-2</v>
      </c>
      <c r="H11" s="42">
        <f>1/VLOOKUP("EUR (ユーロ)",[1]Sheet1!$B$5:$C$33,2,0)</f>
        <v>7.6051410753669472E-3</v>
      </c>
      <c r="I11" s="42">
        <f>1/VLOOKUP("HKD (香港ドル)",[1]Sheet1!$B$5:$C$33,2,0)</f>
        <v>7.407407407407407E-2</v>
      </c>
      <c r="J11" s="43">
        <v>1</v>
      </c>
      <c r="K11" s="42">
        <f>1/VLOOKUP("GBP (イギリスポンド)",[1]Sheet1!$B$5:$C$33,2,0)</f>
        <v>6.4624531472146822E-3</v>
      </c>
    </row>
    <row r="12" spans="1:18">
      <c r="A12" s="10">
        <v>6</v>
      </c>
      <c r="B12" s="16" t="s">
        <v>23</v>
      </c>
      <c r="C12" s="16" t="s">
        <v>15</v>
      </c>
      <c r="D12" s="19">
        <v>0.66374618345944514</v>
      </c>
      <c r="E12" s="19">
        <v>1.5065999999999999</v>
      </c>
      <c r="F12" s="19">
        <v>1.6418999999999999</v>
      </c>
      <c r="G12" s="19">
        <v>9.2287999999999997</v>
      </c>
      <c r="H12" s="19">
        <v>1.1667000000000001</v>
      </c>
      <c r="I12" s="19">
        <v>11.6823</v>
      </c>
      <c r="J12" s="19">
        <v>150.67509999999999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1.0530000000000002</v>
      </c>
      <c r="E14" s="25">
        <v>0.95000000000000007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5.7457599999999998</v>
      </c>
      <c r="E15" s="25">
        <v>0.17404138007852749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61.17</v>
      </c>
      <c r="E16" s="25">
        <v>1.6347882949158083E-2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</v>
      </c>
      <c r="E18" s="25">
        <v>0.31377000000000005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1.2809699999999999</v>
      </c>
      <c r="E19" s="25">
        <v>0.78027000000000002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3.3181600000000002</v>
      </c>
      <c r="E22" s="25">
        <v>0.30137184463678662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33.159999999999997</v>
      </c>
      <c r="E23" s="25">
        <v>3.015681544028951E-2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1.274</v>
      </c>
      <c r="E24" s="25">
        <v>0.78492935635792782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1151.3</v>
      </c>
      <c r="E25" s="25">
        <v>8.6858334057152782E-4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132.18</v>
      </c>
      <c r="E26" s="25">
        <v>7.5654410652141015E-3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6.7067199999999998</v>
      </c>
      <c r="E27" s="25">
        <v>0.14910418207409881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0.94947999999999999</v>
      </c>
      <c r="E28" s="25">
        <v>1.0532080717866621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30.231999999999999</v>
      </c>
      <c r="E29" s="25">
        <v>3.3077533739084418E-2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31.27</v>
      </c>
      <c r="E30" s="25">
        <v>3.1979533098816758E-2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1.9518599999999999</v>
      </c>
      <c r="E31" s="25">
        <v>0.5123318270777617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1.2774000000000001</v>
      </c>
      <c r="E35" s="25">
        <v>0.78302000000000005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1.5063200000000001</v>
      </c>
      <c r="E36" s="25">
        <v>0.6638695629082797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7.0284000000000004</v>
      </c>
      <c r="E38" s="25">
        <v>0.14228000000000002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1163.4000000000001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3.6489000000000003</v>
      </c>
      <c r="E40" s="25">
        <v>0.27421299999999998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3.4928000000000003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12.916</v>
      </c>
      <c r="E46" s="25">
        <v>7.7470999999999998E-2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6.11137</v>
      </c>
      <c r="E47" s="25">
        <v>0.16362943169862076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3.4149699999999998</v>
      </c>
      <c r="E50" s="25">
        <v>0.29282834109816486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BE756A94-ABDB-4E01-BA11-4AD8493DF74B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2013-07-08T02:50:13Z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18400</vt:r8>
  </property>
</Properties>
</file>