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9 Oct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<sst xmlns="http://schemas.openxmlformats.org/spreadsheetml/2006/main" count="166" uniqueCount="155">
  <si>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</si>
  <si>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</si>
  <si>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</si>
  <si>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</si>
  <si>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</si>
  <si>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</si>
  <si>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</si>
  <si>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</si>
  <si>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</si>
  <si>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</si>
  <si>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</si>
  <si>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</si>
  <si>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</si>
  <si>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</si>
  <si>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</si>
  <si>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</si>
  <si>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</si>
  <si>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</si>
  <si>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</si>
  <si>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</si>
  <si>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</si>
  <si>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</si>
  <si>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</si>
  <si>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</si>
  <si>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</si>
  <si>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</si>
  <si>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</si>
  <si>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</si>
  <si>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</si>
  <si>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</si>
  <si>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</si>
  <si>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</si>
  <si>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</si>
  <si>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</si>
  <si>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</si>
  <si>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</si>
  <si>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</si>
  <si>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</si>
  <si>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</si>
  <si>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</si>
  <si>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</si>
  <si>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</si>
  <si>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</si>
  <si>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</si>
  <si>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</si>
  <si>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</si>
  <si>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</si>
  <si>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</si>
  <si>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</si>
  <si>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</si>
  <si>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</si>
  <si>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</si>
  <si>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</si>
  <si>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</si>
  <si>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</si>
  <si>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</si>
  <si>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</si>
  <si>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</si>
  <si>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</si>
  <si>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</si>
  <si>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</si>
  <si>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</si>
  <si>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</si>
  <si>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</si>
  <si>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</si>
  <si>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</si>
  <si>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</si>
  <si>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</si>
  <si>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</si>
  <si>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</si>
  <si>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</si>
  <si>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</si>
  <si>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</si>
  <si>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</si>
  <si>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</si>
  <si>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</si>
  <si>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</si>
  <si>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</si>
  <si>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</si>
  <si>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</si>
  <si>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</si>
  <si>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</si>
  <si>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</si>
  <si>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</si>
  <si>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</si>
  <si>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</si>
  <si>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</si>
  <si>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</si>
  <si>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</si>
  <si>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</si>
  <si>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</si>
  <si>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</si>
  <si>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</si>
  <si>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</si>
  <si>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</si>
  <si>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</si>
  <si>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</si>
  <si>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</si>
  <si>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</si>
  <si>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</si>
  <si>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</si>
  <si>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</si>
  <si>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</si>
  <si>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</si>
  <si>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</si>
  <si>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</si>
  <si>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</si>
  <si>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</si>
  <si>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</si>
  <si>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</si>
  <si>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</si>
  <si>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</si>
  <si>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</si>
  <si>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</si>
  <si>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</si>
  <si>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</si>
  <si>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</si>
  <si>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</si>
  <si>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</si>
  <si>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</si>
  <si>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</si>
  <si>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</si>
  <si>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</si>
  <si>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</si>
  <si>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</si>
  <si>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</si>
  <si>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</si>
  <si>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</si>
  <si>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</si>
  <si>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</si>
  <si>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</si>
  <si>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</si>
  <si>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</si>
  <si>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</si>
  <si>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</si>
  <si>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</si>
  <si>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</si>
  <si>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</si>
  <si>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</si>
  <si>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</si>
  <si>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</si>
  <si>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</si>
  <si>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</si>
  <si>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</si>
  <si>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</si>
  <si>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</si>
  <si>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</si>
  <si>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</si>
  <si>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</si>
  <si>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</si>
  <si>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</si>
  <si>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</si>
  <si>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</si>
  <si>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</si>
  <si>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9th Oct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</si>
</sst>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77" fontId="8" fillId="0" borderId="0" xfId="0" applyNumberFormat="1" applyFont="1" applyFill="1" applyBorder="1" applyAlignment="1">
      <alignment horizontal="left" vertical="top"/>
    </xf>
    <xf numFmtId="178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98.12</v>
          </cell>
        </row>
        <row r="6">
          <cell r="B6" t="str">
            <v>GBP (イギリスポンド)</v>
          </cell>
          <cell r="C6">
            <v>160.30000000000001</v>
          </cell>
        </row>
        <row r="7">
          <cell r="B7" t="str">
            <v>CAD (カナダドル)</v>
          </cell>
          <cell r="C7">
            <v>95.27</v>
          </cell>
        </row>
        <row r="8">
          <cell r="B8" t="str">
            <v>CHF (スイスフラン)</v>
          </cell>
          <cell r="C8">
            <v>108.32</v>
          </cell>
        </row>
        <row r="9">
          <cell r="B9" t="str">
            <v>SEK (スウェーデン・クローネ)</v>
          </cell>
          <cell r="C9">
            <v>15.51</v>
          </cell>
        </row>
        <row r="10">
          <cell r="B10" t="str">
            <v>EUR (ユーロ)</v>
          </cell>
          <cell r="C10">
            <v>133.37</v>
          </cell>
        </row>
        <row r="11">
          <cell r="B11" t="str">
            <v>DKK (デンマーク・クローネ)</v>
          </cell>
          <cell r="C11">
            <v>17.98</v>
          </cell>
        </row>
        <row r="12">
          <cell r="B12" t="str">
            <v>IDR(インドネシア・ルピア)（*）</v>
          </cell>
          <cell r="C12">
            <v>0.96</v>
          </cell>
        </row>
        <row r="13">
          <cell r="B13" t="str">
            <v>NOK (ノルウェー・クローネ)</v>
          </cell>
          <cell r="C13">
            <v>16.559999999999999</v>
          </cell>
        </row>
        <row r="14">
          <cell r="B14" t="str">
            <v>PKR (パキスタン・ルピー)</v>
          </cell>
          <cell r="C14">
            <v>1.07</v>
          </cell>
        </row>
        <row r="15">
          <cell r="B15" t="str">
            <v>PHP (フィリピン・ペソ)</v>
          </cell>
          <cell r="C15">
            <v>2.42</v>
          </cell>
        </row>
        <row r="16">
          <cell r="B16" t="str">
            <v>QAR (カタール・リアル)</v>
          </cell>
          <cell r="C16">
            <v>27.41</v>
          </cell>
        </row>
        <row r="17">
          <cell r="B17" t="str">
            <v>THB (タイ・バーツ)</v>
          </cell>
          <cell r="C17">
            <v>3.18</v>
          </cell>
        </row>
        <row r="18">
          <cell r="B18" t="str">
            <v>AED (ＵＡＥ・ディルハム)</v>
          </cell>
          <cell r="C18">
            <v>27.17</v>
          </cell>
        </row>
        <row r="19">
          <cell r="B19" t="str">
            <v>AUD (オーストラリアドル)</v>
          </cell>
          <cell r="C19">
            <v>93.56</v>
          </cell>
        </row>
        <row r="20">
          <cell r="B20" t="str">
            <v>HKD (香港ドル)</v>
          </cell>
          <cell r="C20">
            <v>12.96</v>
          </cell>
        </row>
        <row r="21">
          <cell r="B21" t="str">
            <v>INR (インド・ルピー)</v>
          </cell>
          <cell r="C21">
            <v>1.73</v>
          </cell>
        </row>
        <row r="22">
          <cell r="B22" t="str">
            <v>SAR (サウジアラビア・リアル)</v>
          </cell>
          <cell r="C22">
            <v>26.74</v>
          </cell>
        </row>
        <row r="23">
          <cell r="B23" t="str">
            <v>CNY (中国元)（*）</v>
          </cell>
          <cell r="C23">
            <v>16.2</v>
          </cell>
        </row>
        <row r="24">
          <cell r="B24" t="str">
            <v>KWD (クウェート・ディナール)</v>
          </cell>
          <cell r="C24">
            <v>352.4</v>
          </cell>
        </row>
        <row r="25">
          <cell r="B25" t="str">
            <v>KRW (韓国ウォン)（*）</v>
          </cell>
          <cell r="C25">
            <v>9.26</v>
          </cell>
        </row>
        <row r="26">
          <cell r="B26" t="str">
            <v>SGD (シンガポール・ドル)</v>
          </cell>
          <cell r="C26">
            <v>78.569999999999993</v>
          </cell>
        </row>
        <row r="27">
          <cell r="B27" t="str">
            <v>NZD (ニュージーランド・ドル)</v>
          </cell>
          <cell r="C27">
            <v>82.55</v>
          </cell>
        </row>
        <row r="28">
          <cell r="B28" t="str">
            <v>ZAR (南アフリカ・ランド)</v>
          </cell>
          <cell r="C28">
            <v>11.25</v>
          </cell>
        </row>
        <row r="29">
          <cell r="B29" t="str">
            <v>CZK (チェコ・コルナ)</v>
          </cell>
          <cell r="C29">
            <v>5.29</v>
          </cell>
        </row>
        <row r="30">
          <cell r="B30" t="str">
            <v>MXN (メキシコ・ペソ)</v>
          </cell>
          <cell r="C30">
            <v>8.3699999999999992</v>
          </cell>
        </row>
        <row r="31">
          <cell r="B31" t="str">
            <v>TRY (トルコ・リラ)</v>
          </cell>
          <cell r="C31">
            <v>51.32</v>
          </cell>
        </row>
        <row r="32">
          <cell r="B32" t="str">
            <v>RUB (ロシア・ルーブル)</v>
          </cell>
          <cell r="C32">
            <v>3.25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6" sqref="G16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1" t="s">
        <v>1</v>
      </c>
      <c r="C4" s="41" t="s">
        <v>148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1.0588</v>
      </c>
      <c r="G6" s="18">
        <v>6.1205000000000007</v>
      </c>
      <c r="H6" s="18">
        <v>0.73699999999999999</v>
      </c>
      <c r="I6" s="18">
        <v>7.7541000000000002</v>
      </c>
      <c r="J6" s="18">
        <v>97.11</v>
      </c>
      <c r="K6" s="18">
        <v>0.62240000000000006</v>
      </c>
    </row>
    <row r="7" spans="1:18">
      <c r="A7" s="10">
        <v>1</v>
      </c>
      <c r="B7" s="16" t="s">
        <v>18</v>
      </c>
      <c r="C7" s="16" t="s">
        <v>10</v>
      </c>
      <c r="D7" s="19">
        <v>1.0610200000000001</v>
      </c>
      <c r="E7" s="19">
        <v>0.94230999999999998</v>
      </c>
      <c r="F7" s="17">
        <v>1</v>
      </c>
      <c r="G7" s="19">
        <v>5.7794699999999999</v>
      </c>
      <c r="H7" s="19">
        <v>0.69432000000000005</v>
      </c>
      <c r="I7" s="19">
        <v>7.3068799999999996</v>
      </c>
      <c r="J7" s="19">
        <v>91.43</v>
      </c>
      <c r="K7" s="19">
        <v>0.58669000000000004</v>
      </c>
    </row>
    <row r="8" spans="1:18">
      <c r="A8" s="10">
        <v>2</v>
      </c>
      <c r="B8" s="16" t="s">
        <v>19</v>
      </c>
      <c r="C8" s="16" t="s">
        <v>11</v>
      </c>
      <c r="D8" s="19">
        <v>6.1414999999999997</v>
      </c>
      <c r="E8" s="19">
        <v>0.16282667100871123</v>
      </c>
      <c r="F8" s="19">
        <v>0.17251492254079978</v>
      </c>
      <c r="G8" s="17">
        <v>1</v>
      </c>
      <c r="H8" s="19">
        <v>0.11991557943207981</v>
      </c>
      <c r="I8" s="19">
        <v>1.2626262626262625</v>
      </c>
      <c r="J8" s="19">
        <v>15.759944524995273</v>
      </c>
      <c r="K8" s="19">
        <v>0.10115928541080785</v>
      </c>
    </row>
    <row r="9" spans="1:18">
      <c r="A9" s="10">
        <v>3</v>
      </c>
      <c r="B9" s="16" t="s">
        <v>20</v>
      </c>
      <c r="C9" s="16" t="s">
        <v>12</v>
      </c>
      <c r="D9" s="19">
        <v>0.73681108163866782</v>
      </c>
      <c r="E9" s="19">
        <v>1.3572</v>
      </c>
      <c r="F9" s="19">
        <v>1.4420999999999999</v>
      </c>
      <c r="G9" s="19">
        <v>8.3055000000000003</v>
      </c>
      <c r="H9" s="17">
        <v>1</v>
      </c>
      <c r="I9" s="19">
        <v>10.5245</v>
      </c>
      <c r="J9" s="19">
        <v>131.46</v>
      </c>
      <c r="K9" s="19">
        <v>0.84370000000000001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7.7640000000000002</v>
      </c>
      <c r="E10" s="19">
        <v>0.1287995878413189</v>
      </c>
      <c r="F10" s="19">
        <v>0.13616668981500393</v>
      </c>
      <c r="G10" s="19">
        <v>0.78369905956112851</v>
      </c>
      <c r="H10" s="19">
        <v>9.4808117850282814E-2</v>
      </c>
      <c r="I10" s="17">
        <v>1</v>
      </c>
      <c r="J10" s="19">
        <v>12.479720454261823</v>
      </c>
      <c r="K10" s="19">
        <v>8.0152610570526278E-2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98.12</v>
      </c>
      <c r="E11" s="45">
        <f>1/D11</f>
        <v>1.0191602119853241E-2</v>
      </c>
      <c r="F11" s="45">
        <f>1/VLOOKUP("AUD (オーストラリアドル)",[1]Sheet1!$B$5:$C$33,2,0)</f>
        <v>1.0688328345446772E-2</v>
      </c>
      <c r="G11" s="45">
        <f>1/VLOOKUP("CNY (中国元)（*）",[1]Sheet1!$B$5:$C$33,2,0)</f>
        <v>6.1728395061728399E-2</v>
      </c>
      <c r="H11" s="45">
        <f>1/VLOOKUP("EUR (ユーロ)",[1]Sheet1!$B$5:$C$33,2,0)</f>
        <v>7.4979380670315661E-3</v>
      </c>
      <c r="I11" s="45">
        <f>1/VLOOKUP("HKD (香港ドル)",[1]Sheet1!$B$5:$C$33,2,0)</f>
        <v>7.716049382716049E-2</v>
      </c>
      <c r="J11" s="46">
        <v>1</v>
      </c>
      <c r="K11" s="45">
        <f>1/VLOOKUP("GBP (イギリスポンド)",[1]Sheet1!$B$5:$C$33,2,0)</f>
        <v>6.2383031815346221E-3</v>
      </c>
    </row>
    <row r="12" spans="1:18">
      <c r="A12" s="10">
        <v>6</v>
      </c>
      <c r="B12" s="16" t="s">
        <v>23</v>
      </c>
      <c r="C12" s="16" t="s">
        <v>15</v>
      </c>
      <c r="D12" s="19">
        <v>0.62189054726368154</v>
      </c>
      <c r="E12" s="19">
        <v>1.6080000000000001</v>
      </c>
      <c r="F12" s="19">
        <v>1.7060999999999999</v>
      </c>
      <c r="G12" s="19">
        <v>9.8409999999999993</v>
      </c>
      <c r="H12" s="19">
        <v>1.1849000000000001</v>
      </c>
      <c r="I12" s="19">
        <v>12.4689</v>
      </c>
      <c r="J12" s="19">
        <v>156.0403</v>
      </c>
      <c r="K12" s="17">
        <v>1</v>
      </c>
      <c r="L12" s="40"/>
    </row>
    <row r="13" spans="1:18">
      <c r="A13" s="10">
        <v>7</v>
      </c>
      <c r="B13" s="20" t="s">
        <v>89</v>
      </c>
      <c r="C13" s="20" t="s">
        <v>90</v>
      </c>
      <c r="D13" s="21">
        <v>78.19</v>
      </c>
      <c r="E13" s="21">
        <v>1.278935925310142E-2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1.0326</v>
      </c>
      <c r="E14" s="25">
        <v>0.96870000000000001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5.4963899999999999</v>
      </c>
      <c r="E15" s="25">
        <v>0.18193759904228049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62.72</v>
      </c>
      <c r="E16" s="25">
        <v>1.5943877551020409E-2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3.1985000000000001</v>
      </c>
      <c r="E18" s="25">
        <v>0.31294000000000005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1.2040599999999999</v>
      </c>
      <c r="E19" s="25">
        <v>0.83023999999999998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106.6</v>
      </c>
      <c r="E20" s="25">
        <v>9.3808630393996256E-3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43.35</v>
      </c>
      <c r="E21" s="25">
        <v>2.306805074971165E-2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3.0910000000000002</v>
      </c>
      <c r="E22" s="25">
        <v>0.32351989647363311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32.1</v>
      </c>
      <c r="E23" s="25">
        <v>3.1152647975077882E-2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1.2486999999999999</v>
      </c>
      <c r="E24" s="25">
        <v>0.80083286618082816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1080.9000000000001</v>
      </c>
      <c r="E25" s="25">
        <v>9.2515496345637889E-4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132.78</v>
      </c>
      <c r="E26" s="25">
        <v>7.5312547070341919E-3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6.4415699999999996</v>
      </c>
      <c r="E27" s="25">
        <v>0.15524165692525271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0.90347999999999995</v>
      </c>
      <c r="E28" s="25">
        <v>1.1068313631735069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29.611999999999998</v>
      </c>
      <c r="E29" s="25">
        <v>3.3770093205457249E-2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31.52</v>
      </c>
      <c r="E30" s="21">
        <v>3.1725888324873094E-2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1.9958</v>
      </c>
      <c r="E31" s="25">
        <v>0.50105220964024455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21150</v>
      </c>
      <c r="E33" s="25">
        <v>4.728132387706856E-5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1.2495000000000001</v>
      </c>
      <c r="E35" s="25">
        <v>0.80032000000000003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1.44106</v>
      </c>
      <c r="E36" s="25">
        <v>0.69393363218741755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1887.25</v>
      </c>
      <c r="E37" s="25">
        <v>5.3020000000000009E-4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6.8906000000000001</v>
      </c>
      <c r="E38" s="25">
        <v>0.14513000000000001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1165.9000000000001</v>
      </c>
      <c r="E39" s="25">
        <v>8.5919999999999985E-4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</v>
      </c>
      <c r="E40" s="25">
        <v>0.28185699999999997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0.70920000000000005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0.28340000000000004</v>
      </c>
      <c r="E42" s="25">
        <v>3.5336000000000003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0.51800000000000002</v>
      </c>
      <c r="E43" s="25">
        <v>1.9305019305019304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7.9939999999999998</v>
      </c>
      <c r="E45" s="25">
        <v>0.12534499999999998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13.1225</v>
      </c>
      <c r="E46" s="25">
        <v>7.6220999999999997E-2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5.9880599999999999</v>
      </c>
      <c r="E47" s="25">
        <v>0.16699899466605211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2.5975400000000004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3.6408</v>
      </c>
      <c r="E49" s="25">
        <v>0.27461199999999997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3.2621600000000002</v>
      </c>
      <c r="E50" s="25">
        <v>0.30654535645094044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8.1870000000000012</v>
      </c>
      <c r="E52" s="25">
        <v>0.122182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46BC879E-A023-4834-B666-FB625F6C3735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 Oct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2013-10-09T02:05:25Z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28200</vt:r8>
  </property>
</Properties>
</file>