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2 Oct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<sst xmlns="http://schemas.openxmlformats.org/spreadsheetml/2006/main" count="166" uniqueCount="155">
  <si>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</si>
  <si>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</si>
  <si>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</si>
  <si>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</si>
  <si>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</si>
  <si>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</si>
  <si>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</si>
  <si>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</si>
  <si>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</si>
  <si>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</si>
  <si>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</si>
  <si>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</si>
  <si>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</si>
  <si>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</si>
  <si>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</si>
  <si>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</si>
  <si>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</si>
  <si>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</si>
  <si>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</si>
  <si>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</si>
  <si>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</si>
  <si>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</si>
  <si>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</si>
  <si>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</si>
  <si>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</si>
  <si>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</si>
  <si>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</si>
  <si>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</si>
  <si>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</si>
  <si>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</si>
  <si>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</si>
  <si>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</si>
  <si>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</si>
  <si>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</si>
  <si>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</si>
  <si>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</si>
  <si>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</si>
  <si>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</si>
  <si>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</si>
  <si>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</si>
  <si>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</si>
  <si>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</si>
  <si>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</si>
  <si>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</si>
  <si>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</si>
  <si>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</si>
  <si>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</si>
  <si>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</si>
  <si>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</si>
  <si>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</si>
  <si>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</si>
  <si>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</si>
  <si>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</si>
  <si>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</si>
  <si>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</si>
  <si>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</si>
  <si>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</si>
  <si>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</si>
  <si>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</si>
  <si>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</si>
  <si>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</si>
  <si>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</si>
  <si>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</si>
  <si>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</si>
  <si>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</si>
  <si>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</si>
  <si>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</si>
  <si>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</si>
  <si>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</si>
  <si>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</si>
  <si>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</si>
  <si>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</si>
  <si>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</si>
  <si>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</si>
  <si>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</si>
  <si>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</si>
  <si>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</si>
  <si>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</si>
  <si>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</si>
  <si>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</si>
  <si>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</si>
  <si>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</si>
  <si>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</si>
  <si>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</si>
  <si>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</si>
  <si>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</si>
  <si>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</si>
  <si>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</si>
  <si>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</si>
  <si>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</si>
  <si>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</si>
  <si>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</si>
  <si>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</si>
  <si>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</si>
  <si>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</si>
  <si>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</si>
  <si>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</si>
  <si>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</si>
  <si>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</si>
  <si>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</si>
  <si>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</si>
  <si>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</si>
  <si>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</si>
  <si>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</si>
  <si>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</si>
  <si>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</si>
  <si>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</si>
  <si>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</si>
  <si>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</si>
  <si>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</si>
  <si>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</si>
  <si>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</si>
  <si>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</si>
  <si>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</si>
  <si>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</si>
  <si>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</si>
  <si>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</si>
  <si>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</si>
  <si>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</si>
  <si>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</si>
  <si>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</si>
  <si>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</si>
  <si>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</si>
  <si>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</si>
  <si>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</si>
  <si>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</si>
  <si>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</si>
  <si>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</si>
  <si>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</si>
  <si>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</si>
  <si>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</si>
  <si>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</si>
  <si>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</si>
  <si>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</si>
  <si>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</si>
  <si>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</si>
  <si>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</si>
  <si>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</si>
  <si>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</si>
  <si>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</si>
  <si>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</si>
  <si>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</si>
  <si>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</si>
  <si>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</si>
  <si>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</si>
  <si>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</si>
  <si>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</si>
  <si>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</si>
  <si>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</si>
  <si>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</si>
  <si>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</si>
  <si>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</si>
  <si>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</si>
  <si>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</si>
  <si>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12th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</si>
</sst>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99.31</v>
          </cell>
        </row>
        <row r="6">
          <cell r="B6" t="str">
            <v>GBP (イギリスポンド)</v>
          </cell>
          <cell r="C6">
            <v>161.07</v>
          </cell>
        </row>
        <row r="7">
          <cell r="B7" t="str">
            <v>CAD (カナダドル)</v>
          </cell>
          <cell r="C7">
            <v>96.08</v>
          </cell>
        </row>
        <row r="8">
          <cell r="B8" t="str">
            <v>CHF (スイスフラン)</v>
          </cell>
          <cell r="C8">
            <v>108.84</v>
          </cell>
        </row>
        <row r="9">
          <cell r="B9" t="str">
            <v>SEK (スウェーデン・クローネ)</v>
          </cell>
          <cell r="C9">
            <v>15.51</v>
          </cell>
        </row>
        <row r="10">
          <cell r="B10" t="str">
            <v>EUR (ユーロ)</v>
          </cell>
          <cell r="C10">
            <v>134.46</v>
          </cell>
        </row>
        <row r="11">
          <cell r="B11" t="str">
            <v>DKK (デンマーク・クローネ)</v>
          </cell>
          <cell r="C11">
            <v>18.12</v>
          </cell>
        </row>
        <row r="12">
          <cell r="B12" t="str">
            <v>IDR(インドネシア・ルピア)（*）</v>
          </cell>
          <cell r="C12">
            <v>0.98</v>
          </cell>
        </row>
        <row r="13">
          <cell r="B13" t="str">
            <v>NOK (ノルウェー・クローネ)</v>
          </cell>
          <cell r="C13">
            <v>16.600000000000001</v>
          </cell>
        </row>
        <row r="14">
          <cell r="B14" t="str">
            <v>PKR (パキスタン・ルピー)</v>
          </cell>
          <cell r="C14">
            <v>1.08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27.74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27.5</v>
          </cell>
        </row>
        <row r="19">
          <cell r="B19" t="str">
            <v>AUD (オーストラリアドル)</v>
          </cell>
          <cell r="C19">
            <v>94.92</v>
          </cell>
        </row>
        <row r="20">
          <cell r="B20" t="str">
            <v>HKD (香港ドル)</v>
          </cell>
          <cell r="C20">
            <v>13.11</v>
          </cell>
        </row>
        <row r="21">
          <cell r="B21" t="str">
            <v>INR (インド・ルピー)</v>
          </cell>
          <cell r="C21">
            <v>1.77</v>
          </cell>
        </row>
        <row r="22">
          <cell r="B22" t="str">
            <v>SAR (サウジアラビア・リアル)</v>
          </cell>
          <cell r="C22">
            <v>26.97</v>
          </cell>
        </row>
        <row r="23">
          <cell r="B23" t="str">
            <v>CNY (中国元)（*）</v>
          </cell>
          <cell r="C23">
            <v>16.399999999999999</v>
          </cell>
        </row>
        <row r="24">
          <cell r="B24" t="str">
            <v>KWD (クウェート・ディナール)</v>
          </cell>
          <cell r="C24">
            <v>355.39</v>
          </cell>
        </row>
        <row r="25">
          <cell r="B25" t="str">
            <v>KRW (韓国ウォン)（*）</v>
          </cell>
          <cell r="C25">
            <v>9.41</v>
          </cell>
        </row>
        <row r="26">
          <cell r="B26" t="str">
            <v>SGD (シンガポール・ドル)</v>
          </cell>
          <cell r="C26">
            <v>79.569999999999993</v>
          </cell>
        </row>
        <row r="27">
          <cell r="B27" t="str">
            <v>NZD (ニュージーランド・ドル)</v>
          </cell>
          <cell r="C27">
            <v>83.38</v>
          </cell>
        </row>
        <row r="28">
          <cell r="B28" t="str">
            <v>ZAR (南アフリカ・ランド)</v>
          </cell>
          <cell r="C28">
            <v>11.43</v>
          </cell>
        </row>
        <row r="29">
          <cell r="B29" t="str">
            <v>CZK (チェコ・コルナ)</v>
          </cell>
          <cell r="C29">
            <v>5.33</v>
          </cell>
        </row>
        <row r="30">
          <cell r="B30" t="str">
            <v>MXN (メキシコ・ペソ)</v>
          </cell>
          <cell r="C30">
            <v>8.52</v>
          </cell>
        </row>
        <row r="31">
          <cell r="B31" t="str">
            <v>TRY (トルコ・リラ)</v>
          </cell>
          <cell r="C31">
            <v>52.4</v>
          </cell>
        </row>
        <row r="32">
          <cell r="B32" t="str">
            <v>RUB (ロシア・ルーブル)</v>
          </cell>
          <cell r="C32">
            <v>3.31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1.0557000000000001</v>
      </c>
      <c r="G6" s="18">
        <v>6.1190000000000007</v>
      </c>
      <c r="H6" s="18">
        <v>0.73750000000000004</v>
      </c>
      <c r="I6" s="18">
        <v>7.7549000000000001</v>
      </c>
      <c r="J6" s="18">
        <v>98.31</v>
      </c>
      <c r="K6" s="18">
        <v>0.62519999999999998</v>
      </c>
    </row>
    <row r="7" spans="1:18">
      <c r="A7" s="10">
        <v>1</v>
      </c>
      <c r="B7" s="16" t="s">
        <v>18</v>
      </c>
      <c r="C7" s="16" t="s">
        <v>10</v>
      </c>
      <c r="D7" s="19">
        <v>1.05945</v>
      </c>
      <c r="E7" s="19">
        <v>0.94372</v>
      </c>
      <c r="F7" s="17">
        <v>1</v>
      </c>
      <c r="G7" s="19">
        <v>5.7892999999999999</v>
      </c>
      <c r="H7" s="19">
        <v>0.69816</v>
      </c>
      <c r="I7" s="19">
        <v>7.3178599999999996</v>
      </c>
      <c r="J7" s="19">
        <v>92.32</v>
      </c>
      <c r="K7" s="19">
        <v>0.59167999999999998</v>
      </c>
    </row>
    <row r="8" spans="1:18">
      <c r="A8" s="10">
        <v>2</v>
      </c>
      <c r="B8" s="16" t="s">
        <v>19</v>
      </c>
      <c r="C8" s="16" t="s">
        <v>11</v>
      </c>
      <c r="D8" s="19">
        <v>6.1458000000000004</v>
      </c>
      <c r="E8" s="19">
        <v>0.16271274691659343</v>
      </c>
      <c r="F8" s="19">
        <v>0.17232465965879717</v>
      </c>
      <c r="G8" s="17">
        <v>1</v>
      </c>
      <c r="H8" s="19">
        <v>0.12030943586905521</v>
      </c>
      <c r="I8" s="19">
        <v>1.2618296529968454</v>
      </c>
      <c r="J8" s="19">
        <v>16.0074274463351</v>
      </c>
      <c r="K8" s="19">
        <v>0.10186722625729623</v>
      </c>
    </row>
    <row r="9" spans="1:18">
      <c r="A9" s="10">
        <v>3</v>
      </c>
      <c r="B9" s="16" t="s">
        <v>20</v>
      </c>
      <c r="C9" s="16" t="s">
        <v>12</v>
      </c>
      <c r="D9" s="19">
        <v>0.73898906296186817</v>
      </c>
      <c r="E9" s="19">
        <v>1.3532</v>
      </c>
      <c r="F9" s="19">
        <v>1.4346000000000001</v>
      </c>
      <c r="G9" s="19">
        <v>8.2773000000000003</v>
      </c>
      <c r="H9" s="17">
        <v>1</v>
      </c>
      <c r="I9" s="19">
        <v>10.4933</v>
      </c>
      <c r="J9" s="19">
        <v>132.37</v>
      </c>
      <c r="K9" s="19">
        <v>0.84809999999999997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7.7644000000000002</v>
      </c>
      <c r="E10" s="19">
        <v>0.12879295244964195</v>
      </c>
      <c r="F10" s="19">
        <v>0.13583007114779128</v>
      </c>
      <c r="G10" s="19">
        <v>0.78339208773991387</v>
      </c>
      <c r="H10" s="19">
        <v>9.4844985355934275E-2</v>
      </c>
      <c r="I10" s="17">
        <v>1</v>
      </c>
      <c r="J10" s="19">
        <v>12.637432073802602</v>
      </c>
      <c r="K10" s="19">
        <v>8.0468649414188242E-2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99.31</v>
      </c>
      <c r="E11" s="45">
        <f>1/D11</f>
        <v>1.0069479407914611E-2</v>
      </c>
      <c r="F11" s="45">
        <f>1/VLOOKUP("AUD (オーストラリアドル)",[1]Sheet1!$B$5:$C$33,2,0)</f>
        <v>1.0535187526337969E-2</v>
      </c>
      <c r="G11" s="45">
        <f>1/VLOOKUP("CNY (中国元)（*）",[1]Sheet1!$B$5:$C$33,2,0)</f>
        <v>6.0975609756097567E-2</v>
      </c>
      <c r="H11" s="45">
        <f>1/VLOOKUP("EUR (ユーロ)",[1]Sheet1!$B$5:$C$33,2,0)</f>
        <v>7.4371560315335409E-3</v>
      </c>
      <c r="I11" s="45">
        <f>1/VLOOKUP("HKD (香港ドル)",[1]Sheet1!$B$5:$C$33,2,0)</f>
        <v>7.6277650648360035E-2</v>
      </c>
      <c r="J11" s="46">
        <v>1</v>
      </c>
      <c r="K11" s="45">
        <f>1/VLOOKUP("GBP (イギリスポンド)",[1]Sheet1!$B$5:$C$33,2,0)</f>
        <v>6.2084807847519715E-3</v>
      </c>
    </row>
    <row r="12" spans="1:18">
      <c r="A12" s="10">
        <v>6</v>
      </c>
      <c r="B12" s="16" t="s">
        <v>23</v>
      </c>
      <c r="C12" s="16" t="s">
        <v>15</v>
      </c>
      <c r="D12" s="19">
        <v>0.62680205591074345</v>
      </c>
      <c r="E12" s="19">
        <v>1.5953999999999999</v>
      </c>
      <c r="F12" s="19">
        <v>1.6870000000000001</v>
      </c>
      <c r="G12" s="19">
        <v>9.7568000000000001</v>
      </c>
      <c r="H12" s="19">
        <v>1.1798999999999999</v>
      </c>
      <c r="I12" s="19">
        <v>12.3718</v>
      </c>
      <c r="J12" s="19">
        <v>156.4768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1.0393000000000001</v>
      </c>
      <c r="E14" s="25">
        <v>0.9627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5.5124199999999997</v>
      </c>
      <c r="E15" s="25">
        <v>0.18140852837773611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62.17</v>
      </c>
      <c r="E16" s="25">
        <v>1.6084928422068521E-2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3.1815000000000002</v>
      </c>
      <c r="E18" s="25">
        <v>0.31466000000000005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1.2086300000000001</v>
      </c>
      <c r="E19" s="25">
        <v>0.82709999999999995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106.5</v>
      </c>
      <c r="E20" s="25">
        <v>9.3896713615023476E-3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43.4</v>
      </c>
      <c r="E21" s="25">
        <v>2.3041474654377881E-2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3.1006499999999999</v>
      </c>
      <c r="E22" s="25">
        <v>0.32251302146324157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32.360999999999997</v>
      </c>
      <c r="E23" s="25">
        <v>3.0901393652853746E-2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1.2524999999999999</v>
      </c>
      <c r="E24" s="25">
        <v>0.79840319361277445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1086.2</v>
      </c>
      <c r="E25" s="25">
        <v>9.206407659731172E-4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132.76</v>
      </c>
      <c r="E26" s="25">
        <v>7.5323892738776745E-3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6.5191400000000002</v>
      </c>
      <c r="E27" s="25">
        <v>0.15339446614123947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0.90976999999999997</v>
      </c>
      <c r="E28" s="25">
        <v>1.0991789133517262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29.571999999999999</v>
      </c>
      <c r="E29" s="25">
        <v>3.3815771675909642E-2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31.52</v>
      </c>
      <c r="E30" s="21">
        <v>3.1725888324873094E-2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1.9804900000000001</v>
      </c>
      <c r="E31" s="25">
        <v>0.50492554872784001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1.2476</v>
      </c>
      <c r="E35" s="25">
        <v>0.80180000000000007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1.4453100000000001</v>
      </c>
      <c r="E36" s="25">
        <v>0.69189308867993715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1886.82</v>
      </c>
      <c r="E37" s="25">
        <v>5.3030000000000004E-4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6.8902000000000001</v>
      </c>
      <c r="E38" s="25">
        <v>0.14514000000000002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1165.2</v>
      </c>
      <c r="E39" s="25">
        <v>8.5970000000000003E-4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3.5525000000000002</v>
      </c>
      <c r="E40" s="25">
        <v>0.28228700000000001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0.70879999999999999</v>
      </c>
      <c r="E41" s="25">
        <v>1.4138269999999999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0.28270000000000001</v>
      </c>
      <c r="E42" s="25">
        <v>3.5423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0.52100000000000002</v>
      </c>
      <c r="E43" s="25">
        <v>1.9193857965451055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13.0875</v>
      </c>
      <c r="E46" s="25">
        <v>7.6437999999999992E-2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6.0523199999999999</v>
      </c>
      <c r="E47" s="25">
        <v>0.16522589684616809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3.2953000000000001</v>
      </c>
      <c r="E50" s="25">
        <v>0.30346250720723456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8.1875</v>
      </c>
      <c r="E52" s="25">
        <v>0.122167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EDB7BA87-1E64-438E-8160-E1FCA1C32B26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2013-10-14T02:24:08Z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28500</vt:r8>
  </property>
</Properties>
</file>