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2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<sst xmlns="http://schemas.openxmlformats.org/spreadsheetml/2006/main" count="166" uniqueCount="155">
  <si>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</si>
  <si>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</si>
  <si>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</si>
  <si>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</si>
  <si>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</si>
  <si>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</si>
  <si>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</si>
  <si>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</si>
  <si>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</si>
  <si>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</si>
  <si>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</si>
  <si>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</si>
  <si>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</si>
  <si>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</si>
  <si>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</si>
  <si>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</si>
  <si>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</si>
  <si>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</si>
  <si>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</si>
  <si>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</si>
  <si>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</si>
  <si>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</si>
  <si>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</si>
  <si>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</si>
  <si>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</si>
  <si>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</si>
  <si>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</si>
  <si>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</si>
  <si>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</si>
  <si>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</si>
  <si>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</si>
  <si>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</si>
  <si>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</si>
  <si>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</si>
  <si>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</si>
  <si>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</si>
  <si>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</si>
  <si>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</si>
  <si>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</si>
  <si>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</si>
  <si>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</si>
  <si>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</si>
  <si>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</si>
  <si>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</si>
  <si>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</si>
  <si>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</si>
  <si>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</si>
  <si>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</si>
  <si>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</si>
  <si>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</si>
  <si>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</si>
  <si>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</si>
  <si>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</si>
  <si>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</si>
  <si>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</si>
  <si>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</si>
  <si>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</si>
  <si>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</si>
  <si>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</si>
  <si>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</si>
  <si>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</si>
  <si>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</si>
  <si>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</si>
  <si>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</si>
  <si>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</si>
  <si>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</si>
  <si>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</si>
  <si>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</si>
  <si>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</si>
  <si>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</si>
  <si>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</si>
  <si>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</si>
  <si>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</si>
  <si>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</si>
  <si>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</si>
  <si>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</si>
  <si>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</si>
  <si>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</si>
  <si>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</si>
  <si>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</si>
  <si>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</si>
  <si>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</si>
  <si>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</si>
  <si>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</si>
  <si>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</si>
  <si>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</si>
  <si>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</si>
  <si>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</si>
  <si>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</si>
  <si>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</si>
  <si>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</si>
  <si>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</si>
  <si>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</si>
  <si>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</si>
  <si>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</si>
  <si>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</si>
  <si>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</si>
  <si>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</si>
  <si>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</si>
  <si>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</si>
  <si>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</si>
  <si>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</si>
  <si>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</si>
  <si>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</si>
  <si>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</si>
  <si>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</si>
  <si>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</si>
  <si>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</si>
  <si>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</si>
  <si>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</si>
  <si>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</si>
  <si>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</si>
  <si>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</si>
  <si>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</si>
  <si>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</si>
  <si>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</si>
  <si>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</si>
  <si>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</si>
  <si>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</si>
  <si>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</si>
  <si>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</si>
  <si>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</si>
  <si>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</si>
  <si>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</si>
  <si>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</si>
  <si>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</si>
  <si>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</si>
  <si>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</si>
  <si>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</si>
  <si>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</si>
  <si>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</si>
  <si>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</si>
  <si>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</si>
  <si>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</si>
  <si>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</si>
  <si>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</si>
  <si>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</si>
  <si>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</si>
  <si>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</si>
  <si>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</si>
  <si>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</si>
  <si>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</si>
  <si>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</si>
  <si>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</si>
  <si>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</si>
  <si>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</si>
  <si>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</si>
  <si>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</si>
  <si>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</si>
  <si>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</si>
  <si>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</si>
  <si>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</si>
  <si>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</si>
  <si>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</si>
  <si>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12th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</si>
</sst>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97.45</v>
          </cell>
        </row>
        <row r="6">
          <cell r="B6" t="str">
            <v>GBP (イギリスポンド)</v>
          </cell>
          <cell r="C6">
            <v>147.77000000000001</v>
          </cell>
        </row>
        <row r="7">
          <cell r="B7" t="str">
            <v>CAD (カナダドル)</v>
          </cell>
          <cell r="C7">
            <v>95.57</v>
          </cell>
        </row>
        <row r="8">
          <cell r="B8" t="str">
            <v>CHF (スイスフラン)</v>
          </cell>
          <cell r="C8">
            <v>102.54</v>
          </cell>
        </row>
        <row r="9">
          <cell r="B9" t="str">
            <v>SEK (スウェーデン・クローネ)</v>
          </cell>
          <cell r="C9">
            <v>15.48</v>
          </cell>
        </row>
        <row r="10">
          <cell r="B10" t="str">
            <v>EUR (ユーロ)</v>
          </cell>
          <cell r="C10">
            <v>127.19</v>
          </cell>
        </row>
        <row r="11">
          <cell r="B11" t="str">
            <v>DKK (デンマーク・クローネ)</v>
          </cell>
          <cell r="C11">
            <v>17.149999999999999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17.149999999999999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2.5299999999999998</v>
          </cell>
        </row>
        <row r="16">
          <cell r="B16" t="str">
            <v>QAR (カタール・リアル)</v>
          </cell>
          <cell r="C16">
            <v>27.23</v>
          </cell>
        </row>
        <row r="17">
          <cell r="B17" t="str">
            <v>THB (タイ・バーツ)</v>
          </cell>
          <cell r="C17">
            <v>3.33</v>
          </cell>
        </row>
        <row r="18">
          <cell r="B18" t="str">
            <v>AED (ＵＡＥ・ディルハム)</v>
          </cell>
          <cell r="C18">
            <v>26.99</v>
          </cell>
        </row>
        <row r="19">
          <cell r="B19" t="str">
            <v>AUD (オーストラリアドル)</v>
          </cell>
          <cell r="C19">
            <v>101.16</v>
          </cell>
        </row>
        <row r="20">
          <cell r="B20" t="str">
            <v>HKD (香港ドル)</v>
          </cell>
          <cell r="C20">
            <v>12.86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26.56</v>
          </cell>
        </row>
        <row r="23">
          <cell r="B23" t="str">
            <v>CNY (中国元)（*）</v>
          </cell>
          <cell r="C23">
            <v>15.85</v>
          </cell>
        </row>
        <row r="24">
          <cell r="B24" t="str">
            <v>KWD (クウェート・ディナール)</v>
          </cell>
          <cell r="C24">
            <v>347.97</v>
          </cell>
        </row>
        <row r="25">
          <cell r="B25" t="str">
            <v>KRW (韓国ウォン)（*）</v>
          </cell>
          <cell r="C25">
            <v>9.02</v>
          </cell>
        </row>
        <row r="26">
          <cell r="B26" t="str">
            <v>SGD (シンガポール・ドル)</v>
          </cell>
          <cell r="C26">
            <v>78.13</v>
          </cell>
        </row>
        <row r="27">
          <cell r="B27" t="str">
            <v>NZD (ニュージーランド・ドル)</v>
          </cell>
          <cell r="C27">
            <v>81.62</v>
          </cell>
        </row>
        <row r="28">
          <cell r="B28" t="str">
            <v>ZAR (南アフリカ・ランド)</v>
          </cell>
          <cell r="C28">
            <v>12.09</v>
          </cell>
        </row>
        <row r="29">
          <cell r="B29" t="str">
            <v>CZK (チェコ・コルナ)</v>
          </cell>
          <cell r="C29">
            <v>5.04</v>
          </cell>
        </row>
        <row r="30">
          <cell r="B30" t="str">
            <v>MXN (メキシコ・ペソ)</v>
          </cell>
          <cell r="C30">
            <v>8.6999999999999993</v>
          </cell>
        </row>
        <row r="31">
          <cell r="B31" t="str">
            <v>TRY (トルコ・リラ)</v>
          </cell>
          <cell r="C31">
            <v>56.14</v>
          </cell>
        </row>
        <row r="32">
          <cell r="B32" t="str">
            <v>RUB (ロシア・ルーブル)</v>
          </cell>
          <cell r="C32">
            <v>3.4</v>
          </cell>
        </row>
        <row r="33">
          <cell r="B33" t="str">
            <v>HUF (ハンガリー・フォリント)</v>
          </cell>
          <cell r="C33">
            <v>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I19" sqref="I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0.97710000000000008</v>
      </c>
      <c r="G6" s="18">
        <v>6.2186000000000003</v>
      </c>
      <c r="H6" s="18">
        <v>0.76880000000000004</v>
      </c>
      <c r="I6" s="18">
        <v>7.7568000000000001</v>
      </c>
      <c r="J6" s="18">
        <v>96.070000000000007</v>
      </c>
      <c r="K6" s="18">
        <v>0.66970000000000007</v>
      </c>
    </row>
    <row r="7" spans="1:18">
      <c r="A7" s="10">
        <v>1</v>
      </c>
      <c r="B7" s="16" t="s">
        <v>18</v>
      </c>
      <c r="C7" s="16" t="s">
        <v>10</v>
      </c>
      <c r="D7" s="19">
        <v>0.97657000000000005</v>
      </c>
      <c r="E7" s="19">
        <v>1.0230999999999999</v>
      </c>
      <c r="F7" s="17">
        <v>1</v>
      </c>
      <c r="G7" s="19">
        <v>6.4141700000000004</v>
      </c>
      <c r="H7" s="19">
        <v>0.78669999999999995</v>
      </c>
      <c r="I7" s="19">
        <v>7.9355599999999997</v>
      </c>
      <c r="J7" s="19">
        <v>98.21</v>
      </c>
      <c r="K7" s="19">
        <v>0.68527000000000005</v>
      </c>
    </row>
    <row r="8" spans="1:18">
      <c r="A8" s="10">
        <v>2</v>
      </c>
      <c r="B8" s="16" t="s">
        <v>19</v>
      </c>
      <c r="C8" s="16" t="s">
        <v>11</v>
      </c>
      <c r="D8" s="19">
        <v>6.2769000000000004</v>
      </c>
      <c r="E8" s="19">
        <v>0.15931431120457551</v>
      </c>
      <c r="F8" s="19">
        <v>0.15596001185296091</v>
      </c>
      <c r="G8" s="17">
        <v>1</v>
      </c>
      <c r="H8" s="19">
        <v>0.12263919548687761</v>
      </c>
      <c r="I8" s="19">
        <v>1.2357884330202669</v>
      </c>
      <c r="J8" s="19">
        <v>15.343306482546989</v>
      </c>
      <c r="K8" s="19">
        <v>0.10685815648308435</v>
      </c>
    </row>
    <row r="9" spans="1:18">
      <c r="A9" s="10">
        <v>3</v>
      </c>
      <c r="B9" s="16" t="s">
        <v>20</v>
      </c>
      <c r="C9" s="16" t="s">
        <v>12</v>
      </c>
      <c r="D9" s="19">
        <v>0.76394194041252872</v>
      </c>
      <c r="E9" s="19">
        <v>1.3089999999999999</v>
      </c>
      <c r="F9" s="19">
        <v>1.2738</v>
      </c>
      <c r="G9" s="19">
        <v>8.1412999999999993</v>
      </c>
      <c r="H9" s="17">
        <v>1</v>
      </c>
      <c r="I9" s="19">
        <v>10.1525</v>
      </c>
      <c r="J9" s="19">
        <v>125.5</v>
      </c>
      <c r="K9" s="19">
        <v>0.871</v>
      </c>
    </row>
    <row r="10" spans="1:18">
      <c r="A10" s="10">
        <v>4</v>
      </c>
      <c r="B10" s="16" t="s">
        <v>21</v>
      </c>
      <c r="C10" s="16" t="s">
        <v>13</v>
      </c>
      <c r="D10" s="19">
        <v>7.7668999999999997</v>
      </c>
      <c r="E10" s="19">
        <v>0.12875149673614955</v>
      </c>
      <c r="F10" s="19">
        <v>0.12568435129278924</v>
      </c>
      <c r="G10" s="19">
        <v>0.79592486469277302</v>
      </c>
      <c r="H10" s="19">
        <v>9.8864833976284303E-2</v>
      </c>
      <c r="I10" s="17">
        <v>1</v>
      </c>
      <c r="J10" s="19">
        <v>12.348728081007657</v>
      </c>
      <c r="K10" s="19">
        <v>8.6108910550063714E-2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97.45</v>
      </c>
      <c r="E11" s="41">
        <f>1/D11</f>
        <v>1.0261672652642381E-2</v>
      </c>
      <c r="F11" s="41">
        <f>1/VLOOKUP("AUD (オーストラリアドル)",[1]Sheet1!$B$5:$C$33,2,0)</f>
        <v>9.8853301700276789E-3</v>
      </c>
      <c r="G11" s="41">
        <f>1/VLOOKUP("CNY (中国元)（*）",[1]Sheet1!$B$5:$C$33,2,0)</f>
        <v>6.3091482649842268E-2</v>
      </c>
      <c r="H11" s="41">
        <f>1/VLOOKUP("EUR (ユーロ)",[1]Sheet1!$B$5:$C$33,2,0)</f>
        <v>7.8622533218020291E-3</v>
      </c>
      <c r="I11" s="41">
        <f>1/VLOOKUP("HKD (香港ドル)",[1]Sheet1!$B$5:$C$33,2,0)</f>
        <v>7.7760497667185069E-2</v>
      </c>
      <c r="J11" s="42">
        <v>1</v>
      </c>
      <c r="K11" s="41">
        <f>1/VLOOKUP("GBP (イギリスポンド)",[1]Sheet1!$B$5:$C$33,2,0)</f>
        <v>6.7672734655207416E-3</v>
      </c>
    </row>
    <row r="12" spans="1:18">
      <c r="A12" s="10">
        <v>6</v>
      </c>
      <c r="B12" s="16" t="s">
        <v>23</v>
      </c>
      <c r="C12" s="16" t="s">
        <v>15</v>
      </c>
      <c r="D12" s="19">
        <v>0.67006164567140181</v>
      </c>
      <c r="E12" s="19">
        <v>1.4923999999999999</v>
      </c>
      <c r="F12" s="19">
        <v>1.4593</v>
      </c>
      <c r="G12" s="19">
        <v>9.2744999999999997</v>
      </c>
      <c r="H12" s="19">
        <v>1.1496</v>
      </c>
      <c r="I12" s="19">
        <v>11.576499999999999</v>
      </c>
      <c r="J12" s="19">
        <v>143.53899999999999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1.0272000000000001</v>
      </c>
      <c r="E14" s="25">
        <v>0.9739000000000001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5.6969399999999997</v>
      </c>
      <c r="E15" s="25">
        <v>0.17553282990517718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55.28</v>
      </c>
      <c r="E16" s="25">
        <v>1.8089725036179449E-2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9990</v>
      </c>
      <c r="E17" s="25">
        <v>1.001001001001001E-4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</v>
      </c>
      <c r="E18" s="25">
        <v>0.31746031746031744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1.2155199999999999</v>
      </c>
      <c r="E19" s="25">
        <v>0.82159000000000004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98.55</v>
      </c>
      <c r="E20" s="25">
        <v>1.0147133434804667E-2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3.1611899999999999</v>
      </c>
      <c r="E22" s="25">
        <v>0.3163365694564389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30.620999999999999</v>
      </c>
      <c r="E23" s="25">
        <v>3.2657326671238697E-2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1.2484</v>
      </c>
      <c r="E24" s="25">
        <v>0.80102531239987185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1100.9000000000001</v>
      </c>
      <c r="E25" s="25">
        <v>9.0834771550549545E-4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128.35</v>
      </c>
      <c r="E26" s="25">
        <v>7.7911959485781074E-3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6.3589799999999999</v>
      </c>
      <c r="E27" s="25">
        <v>0.15725792501313104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0.94384999999999997</v>
      </c>
      <c r="E28" s="25">
        <v>1.059490385124755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29.876999999999999</v>
      </c>
      <c r="E29" s="25">
        <v>3.3470562640157984E-2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29.92</v>
      </c>
      <c r="E30" s="25">
        <v>3.3422459893048123E-2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1.7945</v>
      </c>
      <c r="E31" s="25">
        <v>0.55725828921705212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1.2483</v>
      </c>
      <c r="E35" s="25">
        <v>0.80135000000000012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1.4941199999999999</v>
      </c>
      <c r="E36" s="25">
        <v>0.66929028458222906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1802.05</v>
      </c>
      <c r="E37" s="25">
        <v>5.5509999999999999E-4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6.7558000000000007</v>
      </c>
      <c r="E38" s="25">
        <v>0.14804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1161</v>
      </c>
      <c r="E39" s="25">
        <v>8.6280000000000005E-4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3.6878000000000002</v>
      </c>
      <c r="E40" s="25">
        <v>0.27125299999999997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0.70820000000000005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0.28468000000000004</v>
      </c>
      <c r="E42" s="25">
        <v>3.5189000000000004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2.6381999999999999</v>
      </c>
      <c r="E44" s="25">
        <v>0.37904631946023803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12.629100000000001</v>
      </c>
      <c r="E46" s="25">
        <v>7.9201999999999995E-2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5.6863999999999999</v>
      </c>
      <c r="E47" s="25">
        <v>0.17585818795723129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3.6405000000000003</v>
      </c>
      <c r="E49" s="25">
        <v>0.27476299999999998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3.32979</v>
      </c>
      <c r="E50" s="25">
        <v>0.30031923935143057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8.1340000000000003</v>
      </c>
      <c r="E52" s="25">
        <v>0.123001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4A836D-8E0E-48D6-A2BE-844D95ADCCBE}"/>
</file>

<file path=customXml/itemProps2.xml><?xml version="1.0" encoding="utf-8"?>
<ds:datastoreItem xmlns:ds="http://schemas.openxmlformats.org/officeDocument/2006/customXml" ds:itemID="{37A29D96-EF37-4F48-9C45-EBB946E50520}"/>
</file>

<file path=customXml/itemProps3.xml><?xml version="1.0" encoding="utf-8"?>
<ds:datastoreItem xmlns:ds="http://schemas.openxmlformats.org/officeDocument/2006/customXml" ds:itemID="{51F3D49C-1F66-48AA-84B9-3711B8CC49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2013-03-12T02:15:04Z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6200</vt:r8>
  </property>
</Properties>
</file>