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14Jun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E11"/>
  <c r="D1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<sst xmlns="http://schemas.openxmlformats.org/spreadsheetml/2006/main" count="166" uniqueCount="155">
  <si>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</si>
  <si>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</si>
  <si>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</si>
  <si>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</si>
  <si>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</si>
  <si>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</si>
  <si>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</si>
  <si>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</si>
  <si>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</si>
  <si>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</si>
  <si>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</si>
  <si>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</si>
  <si>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</si>
  <si>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</si>
  <si>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</si>
  <si>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</si>
  <si>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</si>
  <si>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</si>
  <si>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</si>
  <si>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</si>
  <si>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</si>
  <si>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</si>
  <si>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</si>
  <si>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</si>
  <si>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</si>
  <si>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</si>
  <si>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</si>
  <si>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</si>
  <si>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</si>
  <si>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</si>
  <si>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</si>
  <si>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</si>
  <si>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</si>
  <si>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</si>
  <si>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</si>
  <si>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</si>
  <si>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</si>
  <si>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</si>
  <si>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</si>
  <si>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</si>
  <si>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</si>
  <si>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</si>
  <si>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</si>
  <si>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</si>
  <si>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</si>
  <si>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</si>
  <si>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</si>
  <si>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</si>
  <si>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</si>
  <si>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</si>
  <si>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</si>
  <si>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</si>
  <si>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</si>
  <si>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</si>
  <si>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</si>
  <si>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</si>
  <si>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</si>
  <si>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</si>
  <si>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</si>
  <si>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</si>
  <si>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</si>
  <si>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</si>
  <si>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</si>
  <si>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</si>
  <si>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</si>
  <si>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</si>
  <si>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</si>
  <si>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</si>
  <si>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</si>
  <si>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</si>
  <si>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</si>
  <si>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</si>
  <si>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</si>
  <si>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</si>
  <si>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</si>
  <si>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</si>
  <si>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</si>
  <si>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</si>
  <si>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</si>
  <si>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</si>
  <si>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</si>
  <si>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</si>
  <si>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</si>
  <si>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</si>
  <si>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</si>
  <si>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</si>
  <si>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</si>
  <si>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</si>
  <si>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</si>
  <si>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</si>
  <si>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</si>
  <si>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</si>
  <si>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</si>
  <si>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</si>
  <si>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</si>
  <si>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</si>
  <si>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</si>
  <si>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</si>
  <si>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</si>
  <si>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</si>
  <si>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</si>
  <si>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</si>
  <si>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</si>
  <si>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</si>
  <si>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</si>
  <si>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</si>
  <si>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</si>
  <si>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</si>
  <si>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</si>
  <si>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</si>
  <si>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</si>
  <si>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</si>
  <si>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</si>
  <si>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</si>
  <si>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</si>
  <si>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</si>
  <si>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</si>
  <si>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</si>
  <si>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</si>
  <si>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</si>
  <si>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</si>
  <si>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</si>
  <si>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</si>
  <si>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</si>
  <si>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</si>
  <si>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</si>
  <si>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</si>
  <si>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</si>
  <si>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</si>
  <si>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</si>
  <si>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</si>
  <si>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</si>
  <si>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</si>
  <si>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</si>
  <si>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</si>
  <si>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</si>
  <si>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</si>
  <si>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</si>
  <si>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</si>
  <si>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</si>
  <si>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</si>
  <si>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</si>
  <si>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</si>
  <si>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</si>
  <si>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</si>
  <si>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</si>
  <si>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</si>
  <si>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</si>
  <si>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</si>
  <si>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</si>
  <si>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</si>
  <si>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</si>
  <si>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</si>
  <si>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</si>
  <si>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14th Jun 2013</t>
  </si>
</sst>
</file>

<file path=xl/styles.xml><?xml version="1.0" encoding="utf-8"?>
<styleSheet xmlns="http://schemas.openxmlformats.org/spreadsheetml/2006/main">
  <numFmts count="4">
    <numFmt numFmtId="176" formatCode="0.00000_);\(0.00000\)"/>
    <numFmt numFmtId="177" formatCode="0.00000"/>
    <numFmt numFmtId="178" formatCode="yyyy/mm/dd;@"/>
    <numFmt numFmtId="179" formatCode="0_ "/>
  </numFmts>
  <fonts count="8">
    <font>
      <sz val="11"/>
      <color theme="1"/>
      <name val="新細明體"/>
      <family val="2"/>
      <scheme val="minor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10"/>
      <name val="Verdana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/>
    <xf numFmtId="0" fontId="5" fillId="0" borderId="3" xfId="0" applyFont="1" applyBorder="1" applyAlignment="1"/>
    <xf numFmtId="0" fontId="5" fillId="0" borderId="2" xfId="0" applyFont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4" fillId="0" borderId="3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1" fontId="0" fillId="5" borderId="6" xfId="0" applyNumberFormat="1" applyFill="1" applyBorder="1" applyAlignment="1">
      <alignment horizontal="left" vertical="top"/>
    </xf>
    <xf numFmtId="177" fontId="0" fillId="4" borderId="5" xfId="0" applyNumberFormat="1" applyFill="1" applyBorder="1" applyAlignment="1">
      <alignment horizontal="left" vertical="top"/>
    </xf>
    <xf numFmtId="177" fontId="0" fillId="4" borderId="6" xfId="0" applyNumberFormat="1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177" fontId="0" fillId="0" borderId="5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77" fontId="0" fillId="0" borderId="6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178" fontId="0" fillId="0" borderId="0" xfId="0" applyNumberForma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176" fontId="1" fillId="0" borderId="6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center"/>
    </xf>
    <xf numFmtId="177" fontId="0" fillId="4" borderId="6" xfId="0" applyNumberFormat="1" applyFill="1" applyBorder="1" applyAlignment="1">
      <alignment horizontal="left" vertical="center"/>
    </xf>
    <xf numFmtId="179" fontId="0" fillId="5" borderId="6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MACRO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95.61</v>
          </cell>
        </row>
        <row r="6">
          <cell r="B6" t="str">
            <v>GBP (イギリスポンド)</v>
          </cell>
          <cell r="C6">
            <v>152.63999999999999</v>
          </cell>
        </row>
        <row r="7">
          <cell r="B7" t="str">
            <v>CAD (カナダドル)</v>
          </cell>
          <cell r="C7">
            <v>94.59</v>
          </cell>
        </row>
        <row r="8">
          <cell r="B8" t="str">
            <v>CHF (スイスフラン)</v>
          </cell>
          <cell r="C8">
            <v>103.56</v>
          </cell>
        </row>
        <row r="9">
          <cell r="B9" t="str">
            <v>SEK (スウェーデン・クローネ)</v>
          </cell>
          <cell r="C9">
            <v>14.99</v>
          </cell>
        </row>
        <row r="10">
          <cell r="B10" t="str">
            <v>EUR (ユーロ)</v>
          </cell>
          <cell r="C10">
            <v>127.94</v>
          </cell>
        </row>
        <row r="11">
          <cell r="B11" t="str">
            <v>DKK (デンマーク・クローネ)</v>
          </cell>
          <cell r="C11">
            <v>17.25</v>
          </cell>
        </row>
        <row r="12">
          <cell r="B12" t="str">
            <v>IDR(インドネシア・ルピア)（*）</v>
          </cell>
          <cell r="C12">
            <v>1.08</v>
          </cell>
        </row>
        <row r="13">
          <cell r="B13" t="str">
            <v>NOK (ノルウェー・クローネ)</v>
          </cell>
          <cell r="C13">
            <v>16.78</v>
          </cell>
        </row>
        <row r="14">
          <cell r="B14" t="str">
            <v>PKR (パキスタン・ルピー)</v>
          </cell>
          <cell r="C14">
            <v>1.1200000000000001</v>
          </cell>
        </row>
        <row r="15">
          <cell r="B15" t="str">
            <v>PHP (フィリピン・ペソ)</v>
          </cell>
          <cell r="C15">
            <v>2.37</v>
          </cell>
        </row>
        <row r="16">
          <cell r="B16" t="str">
            <v>QAR (カタール・リアル)</v>
          </cell>
          <cell r="C16">
            <v>26.72</v>
          </cell>
        </row>
        <row r="17">
          <cell r="B17" t="str">
            <v>THB (タイ・バーツ)</v>
          </cell>
          <cell r="C17">
            <v>3.16</v>
          </cell>
        </row>
        <row r="18">
          <cell r="B18" t="str">
            <v>AED (ＵＡＥ・ディルハム)</v>
          </cell>
          <cell r="C18">
            <v>26.49</v>
          </cell>
        </row>
        <row r="19">
          <cell r="B19" t="str">
            <v>AUD (オーストラリアドル)</v>
          </cell>
          <cell r="C19">
            <v>92.75</v>
          </cell>
        </row>
        <row r="20">
          <cell r="B20" t="str">
            <v>HKD (香港ドル)</v>
          </cell>
          <cell r="C20">
            <v>12.62</v>
          </cell>
        </row>
        <row r="21">
          <cell r="B21" t="str">
            <v>INR (インド・ルピー)</v>
          </cell>
          <cell r="C21">
            <v>1.8</v>
          </cell>
        </row>
        <row r="22">
          <cell r="B22" t="str">
            <v>SAR (サウジアラビア・リアル)</v>
          </cell>
          <cell r="C22">
            <v>26.07</v>
          </cell>
        </row>
        <row r="23">
          <cell r="B23" t="str">
            <v>CNY (中国元)（*）</v>
          </cell>
          <cell r="C23">
            <v>15.72</v>
          </cell>
        </row>
        <row r="24">
          <cell r="B24" t="str">
            <v>KWD (クウェート・ディナール)</v>
          </cell>
          <cell r="C24">
            <v>343.14</v>
          </cell>
        </row>
        <row r="25">
          <cell r="B25" t="str">
            <v>KRW (韓国ウォン)（*）</v>
          </cell>
          <cell r="C25">
            <v>8.61</v>
          </cell>
        </row>
        <row r="26">
          <cell r="B26" t="str">
            <v>SGD (シンガポール・ドル)</v>
          </cell>
          <cell r="C26">
            <v>76.489999999999995</v>
          </cell>
        </row>
        <row r="27">
          <cell r="B27" t="str">
            <v>NZD (ニュージーランド・ドル)</v>
          </cell>
          <cell r="C27">
            <v>78.2</v>
          </cell>
        </row>
        <row r="28">
          <cell r="B28" t="str">
            <v>ZAR (南アフリカ・ランド)</v>
          </cell>
          <cell r="C28">
            <v>11.08</v>
          </cell>
        </row>
        <row r="29">
          <cell r="B29" t="str">
            <v>CZK (チェコ・コルナ)</v>
          </cell>
          <cell r="C29">
            <v>5.0599999999999996</v>
          </cell>
        </row>
        <row r="30">
          <cell r="B30" t="str">
            <v>MXN (メキシコ・ペソ)</v>
          </cell>
          <cell r="C30">
            <v>8.49</v>
          </cell>
        </row>
        <row r="31">
          <cell r="B31" t="str">
            <v>TRY (トルコ・リラ)</v>
          </cell>
          <cell r="C31">
            <v>53.4</v>
          </cell>
        </row>
        <row r="32">
          <cell r="B32" t="str">
            <v>RUB (ロシア・ルーブル)</v>
          </cell>
          <cell r="C32">
            <v>3.21</v>
          </cell>
        </row>
        <row r="33">
          <cell r="B33" t="str">
            <v>HUF (ハンガリー・フォリント)</v>
          </cell>
          <cell r="C33">
            <v>0.45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I18" sqref="I18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38" t="s">
        <v>1</v>
      </c>
      <c r="C4" s="38" t="s">
        <v>148</v>
      </c>
      <c r="D4" s="39" t="s">
        <v>2</v>
      </c>
      <c r="E4" s="40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38"/>
      <c r="C5" s="38"/>
      <c r="D5" s="39"/>
      <c r="E5" s="40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1.0531000000000001</v>
      </c>
      <c r="G6" s="18">
        <v>6.1400000000000006</v>
      </c>
      <c r="H6" s="18">
        <v>0.74940000000000007</v>
      </c>
      <c r="I6" s="18">
        <v>7.7645</v>
      </c>
      <c r="J6" s="18">
        <v>94.24</v>
      </c>
      <c r="K6" s="18">
        <v>0.63850000000000007</v>
      </c>
    </row>
    <row r="7" spans="1:18">
      <c r="A7" s="10">
        <v>1</v>
      </c>
      <c r="B7" s="16" t="s">
        <v>18</v>
      </c>
      <c r="C7" s="16" t="s">
        <v>10</v>
      </c>
      <c r="D7" s="19">
        <v>1.05375</v>
      </c>
      <c r="E7" s="19">
        <v>0.94877999999999996</v>
      </c>
      <c r="F7" s="17">
        <v>1</v>
      </c>
      <c r="G7" s="19">
        <v>5.8456700000000001</v>
      </c>
      <c r="H7" s="19">
        <v>0.71275999999999995</v>
      </c>
      <c r="I7" s="19">
        <v>7.3666200000000002</v>
      </c>
      <c r="J7" s="19">
        <v>91.34</v>
      </c>
      <c r="K7" s="19">
        <v>0.60582000000000003</v>
      </c>
    </row>
    <row r="8" spans="1:18">
      <c r="A8" s="10">
        <v>2</v>
      </c>
      <c r="B8" s="16" t="s">
        <v>19</v>
      </c>
      <c r="C8" s="16" t="s">
        <v>11</v>
      </c>
      <c r="D8" s="19">
        <v>6.1612</v>
      </c>
      <c r="E8" s="19">
        <v>0.16230604427708889</v>
      </c>
      <c r="F8" s="19">
        <v>0.17139429257005742</v>
      </c>
      <c r="G8" s="17">
        <v>1</v>
      </c>
      <c r="H8" s="19">
        <v>0.12150077760497668</v>
      </c>
      <c r="I8" s="19">
        <v>1.260239445494644</v>
      </c>
      <c r="J8" s="19">
        <v>15.498829838347206</v>
      </c>
      <c r="K8" s="19">
        <v>0.10349181379752863</v>
      </c>
    </row>
    <row r="9" spans="1:18">
      <c r="A9" s="10">
        <v>3</v>
      </c>
      <c r="B9" s="16" t="s">
        <v>20</v>
      </c>
      <c r="C9" s="16" t="s">
        <v>12</v>
      </c>
      <c r="D9" s="19">
        <v>0.75318219477291548</v>
      </c>
      <c r="E9" s="19">
        <v>1.3277000000000001</v>
      </c>
      <c r="F9" s="19">
        <v>1.3927</v>
      </c>
      <c r="G9" s="19">
        <v>8.1433999999999997</v>
      </c>
      <c r="H9" s="17">
        <v>1</v>
      </c>
      <c r="I9" s="19">
        <v>10.3095</v>
      </c>
      <c r="J9" s="19">
        <v>128.30000000000001</v>
      </c>
      <c r="K9" s="19">
        <v>0.84824999999999995</v>
      </c>
    </row>
    <row r="10" spans="1:18">
      <c r="A10" s="10">
        <v>4</v>
      </c>
      <c r="B10" s="16" t="s">
        <v>21</v>
      </c>
      <c r="C10" s="16" t="s">
        <v>13</v>
      </c>
      <c r="D10" s="19">
        <v>7.7751999999999999</v>
      </c>
      <c r="E10" s="19">
        <v>0.12861405494392428</v>
      </c>
      <c r="F10" s="19">
        <v>0.13501581035139215</v>
      </c>
      <c r="G10" s="19">
        <v>0.78511423412106462</v>
      </c>
      <c r="H10" s="19">
        <v>9.637235192869989E-2</v>
      </c>
      <c r="I10" s="17">
        <v>1</v>
      </c>
      <c r="J10" s="19">
        <v>12.112403100775195</v>
      </c>
      <c r="K10" s="19">
        <v>8.2073505031105859E-2</v>
      </c>
    </row>
    <row r="11" spans="1:18">
      <c r="A11" s="10">
        <v>5</v>
      </c>
      <c r="B11" s="41" t="s">
        <v>22</v>
      </c>
      <c r="C11" s="41" t="s">
        <v>14</v>
      </c>
      <c r="D11" s="42">
        <f>VLOOKUP("USD (米ドル)",[1]Sheet1!$B$5:$C$33,2,0)</f>
        <v>95.61</v>
      </c>
      <c r="E11" s="42">
        <f>1/D11</f>
        <v>1.0459156991946449E-2</v>
      </c>
      <c r="F11" s="42">
        <f>1/VLOOKUP("AUD (オーストラリアドル)",[1]Sheet1!$B$5:$C$33,2,0)</f>
        <v>1.078167115902965E-2</v>
      </c>
      <c r="G11" s="42">
        <f>1/VLOOKUP("CNY (中国元)（*）",[1]Sheet1!$B$5:$C$33,2,0)</f>
        <v>6.3613231552162849E-2</v>
      </c>
      <c r="H11" s="42">
        <f>1/VLOOKUP("EUR (ユーロ)",[1]Sheet1!$B$5:$C$33,2,0)</f>
        <v>7.8161638267938097E-3</v>
      </c>
      <c r="I11" s="42">
        <f>1/VLOOKUP("HKD (香港ドル)",[1]Sheet1!$B$5:$C$33,2,0)</f>
        <v>7.9239302694136302E-2</v>
      </c>
      <c r="J11" s="43">
        <v>1</v>
      </c>
      <c r="K11" s="42">
        <f>1/VLOOKUP("GBP (イギリスポンド)",[1]Sheet1!$B$5:$C$33,2,0)</f>
        <v>6.5513626834381557E-3</v>
      </c>
    </row>
    <row r="12" spans="1:18">
      <c r="A12" s="10">
        <v>6</v>
      </c>
      <c r="B12" s="16" t="s">
        <v>23</v>
      </c>
      <c r="C12" s="16" t="s">
        <v>15</v>
      </c>
      <c r="D12" s="19">
        <v>0.63747051698858925</v>
      </c>
      <c r="E12" s="19">
        <v>1.5687</v>
      </c>
      <c r="F12" s="19">
        <v>1.6501999999999999</v>
      </c>
      <c r="G12" s="19">
        <v>9.6212999999999997</v>
      </c>
      <c r="H12" s="19">
        <v>1.1761999999999999</v>
      </c>
      <c r="I12" s="19">
        <v>12.180999999999999</v>
      </c>
      <c r="J12" s="19">
        <v>150.0932</v>
      </c>
      <c r="K12" s="17">
        <v>1</v>
      </c>
      <c r="L12" s="37"/>
    </row>
    <row r="13" spans="1:18">
      <c r="A13" s="10">
        <v>7</v>
      </c>
      <c r="B13" s="20" t="s">
        <v>89</v>
      </c>
      <c r="C13" s="20" t="s">
        <v>90</v>
      </c>
      <c r="D13" s="21">
        <v>78.239999999999995</v>
      </c>
      <c r="E13" s="21">
        <v>1.278118609406953E-2</v>
      </c>
      <c r="F13" s="37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1.0190000000000001</v>
      </c>
      <c r="E14" s="25">
        <v>0.98170000000000002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5.6165500000000002</v>
      </c>
      <c r="E15" s="25">
        <v>0.17804524129581326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58.97</v>
      </c>
      <c r="E16" s="25">
        <v>1.6957775139901644E-2</v>
      </c>
      <c r="F16" s="36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10400</v>
      </c>
      <c r="E17" s="25">
        <v>9.6153846153846154E-5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3.181</v>
      </c>
      <c r="E18" s="25">
        <v>0.31436655139893116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1.2593700000000001</v>
      </c>
      <c r="E19" s="25">
        <v>0.79374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98.9</v>
      </c>
      <c r="E20" s="25">
        <v>1.0111223458038422E-2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43.45</v>
      </c>
      <c r="E21" s="25">
        <v>2.3014959723820481E-2</v>
      </c>
      <c r="F21" s="37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3.20343</v>
      </c>
      <c r="E22" s="25">
        <v>0.31216539771432494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32.395000000000003</v>
      </c>
      <c r="E23" s="25">
        <v>3.0868961259453615E-2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1.2544</v>
      </c>
      <c r="E24" s="25">
        <v>0.79719387755102045</v>
      </c>
      <c r="F24" s="37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1142.2</v>
      </c>
      <c r="E25" s="25">
        <v>8.7550341446331634E-4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129.06</v>
      </c>
      <c r="E26" s="25">
        <v>7.7483341081667437E-3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6.5382199999999999</v>
      </c>
      <c r="E27" s="25">
        <v>0.15294682650629682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0.92815000000000003</v>
      </c>
      <c r="E28" s="25">
        <v>1.0774120562409093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30.102</v>
      </c>
      <c r="E29" s="25">
        <v>3.3220384027639362E-2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31.2</v>
      </c>
      <c r="E30" s="25">
        <v>3.2051282051282055E-2</v>
      </c>
      <c r="F30" s="37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1.87588</v>
      </c>
      <c r="E31" s="25">
        <v>0.53308313964645926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</v>
      </c>
      <c r="E32" s="25">
        <v>0.27225699999999997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20960</v>
      </c>
      <c r="E33" s="25">
        <v>4.7709923664122137E-5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0.37703000000000003</v>
      </c>
      <c r="E34" s="25">
        <v>2.65273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1.2547000000000001</v>
      </c>
      <c r="E35" s="25">
        <v>0.7974500000000001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1.4730700000000001</v>
      </c>
      <c r="E36" s="25">
        <v>0.67885436537299648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1898.19</v>
      </c>
      <c r="E37" s="25">
        <v>5.2700000000000002E-4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6.9913000000000007</v>
      </c>
      <c r="E38" s="25">
        <v>0.14304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1164</v>
      </c>
      <c r="E39" s="25">
        <v>8.6059999999999989E-4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3.6190000000000002</v>
      </c>
      <c r="E40" s="25">
        <v>0.276472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0.70900000000000007</v>
      </c>
      <c r="E41" s="25">
        <v>1.4124289999999999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0.28356000000000003</v>
      </c>
      <c r="E42" s="25">
        <v>3.5322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0.52800000000000002</v>
      </c>
      <c r="E43" s="25">
        <v>1.8939393939393938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2.6415999999999999</v>
      </c>
      <c r="E44" s="25">
        <v>0.37855844942459116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8.0060000000000002</v>
      </c>
      <c r="E45" s="25">
        <v>0.12515599999999999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12.911000000000001</v>
      </c>
      <c r="E46" s="25">
        <v>7.7554999999999999E-2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5.7731399999999997</v>
      </c>
      <c r="E47" s="25">
        <v>0.17321596219734842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2.5975400000000004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3.6421000000000001</v>
      </c>
      <c r="E49" s="25">
        <v>0.27467999999999998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3.3825400000000001</v>
      </c>
      <c r="E50" s="25">
        <v>0.29563582396660498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3.7505000000000002</v>
      </c>
      <c r="E51" s="25">
        <v>0.26666000000000001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8.15</v>
      </c>
      <c r="E52" s="25">
        <v>0.122775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216.55</v>
      </c>
      <c r="E53" s="25">
        <v>4.6610000000000002E-3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8bf93d280616b14001ce74355dddf9b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41ee4e17ac518c942e7e6f5415cda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8B7A3D-F23A-4582-A447-E1225A3207F3}"/>
</file>

<file path=customXml/itemProps2.xml><?xml version="1.0" encoding="utf-8"?>
<ds:datastoreItem xmlns:ds="http://schemas.openxmlformats.org/officeDocument/2006/customXml" ds:itemID="{CDB861C3-512E-4953-B14C-EA11FF0505DA}"/>
</file>

<file path=customXml/itemProps3.xml><?xml version="1.0" encoding="utf-8"?>
<ds:datastoreItem xmlns:ds="http://schemas.openxmlformats.org/officeDocument/2006/customXml" ds:itemID="{308E42C9-0A75-4CB0-9BAE-DBA69F276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14Jun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2013-06-14T02:34:17Z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xd_Signature">
    <vt:bool>false</vt:bool>
  </property>
  <property fmtid="{D5CDD505-2E9C-101B-9397-08002B2CF9AE}" pid="10" name="Order">
    <vt:r8>16000</vt:r8>
  </property>
</Properties>
</file>