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4 Feb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<sst xmlns="http://schemas.openxmlformats.org/spreadsheetml/2006/main" count="166" uniqueCount="155">
  <si>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</si>
  <si>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</si>
  <si>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</si>
  <si>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</si>
  <si>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</si>
  <si>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</si>
  <si>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</si>
  <si>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</si>
  <si>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</si>
  <si>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</si>
  <si>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</si>
  <si>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</si>
  <si>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</si>
  <si>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</si>
  <si>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</si>
  <si>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</si>
  <si>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</si>
  <si>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</si>
  <si>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</si>
  <si>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</si>
  <si>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</si>
  <si>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</si>
  <si>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</si>
  <si>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</si>
  <si>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</si>
  <si>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</si>
  <si>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</si>
  <si>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</si>
  <si>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</si>
  <si>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</si>
  <si>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</si>
  <si>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</si>
  <si>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</si>
  <si>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</si>
  <si>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</si>
  <si>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</si>
  <si>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</si>
  <si>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</si>
  <si>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</si>
  <si>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</si>
  <si>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</si>
  <si>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</si>
  <si>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</si>
  <si>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</si>
  <si>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</si>
  <si>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</si>
  <si>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</si>
  <si>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</si>
  <si>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</si>
  <si>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</si>
  <si>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</si>
  <si>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</si>
  <si>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</si>
  <si>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</si>
  <si>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</si>
  <si>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</si>
  <si>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</si>
  <si>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</si>
  <si>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</si>
  <si>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</si>
  <si>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</si>
  <si>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</si>
  <si>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</si>
  <si>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</si>
  <si>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</si>
  <si>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</si>
  <si>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</si>
  <si>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</si>
  <si>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</si>
  <si>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</si>
  <si>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</si>
  <si>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</si>
  <si>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</si>
  <si>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</si>
  <si>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</si>
  <si>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</si>
  <si>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</si>
  <si>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</si>
  <si>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</si>
  <si>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</si>
  <si>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</si>
  <si>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</si>
  <si>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</si>
  <si>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</si>
  <si>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</si>
  <si>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</si>
  <si>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</si>
  <si>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</si>
  <si>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</si>
  <si>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</si>
  <si>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</si>
  <si>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</si>
  <si>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</si>
  <si>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</si>
  <si>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</si>
  <si>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</si>
  <si>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</si>
  <si>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</si>
  <si>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</si>
  <si>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</si>
  <si>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</si>
  <si>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</si>
  <si>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</si>
  <si>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</si>
  <si>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</si>
  <si>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</si>
  <si>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</si>
  <si>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</si>
  <si>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</si>
  <si>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</si>
  <si>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</si>
  <si>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</si>
  <si>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</si>
  <si>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</si>
  <si>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</si>
  <si>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</si>
  <si>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</si>
  <si>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</si>
  <si>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</si>
  <si>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</si>
  <si>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</si>
  <si>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</si>
  <si>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</si>
  <si>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</si>
  <si>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</si>
  <si>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</si>
  <si>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</si>
  <si>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</si>
  <si>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</si>
  <si>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</si>
  <si>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</si>
  <si>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</si>
  <si>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</si>
  <si>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</si>
  <si>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</si>
  <si>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</si>
  <si>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</si>
  <si>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</si>
  <si>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</si>
  <si>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</si>
  <si>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</si>
  <si>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</si>
  <si>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</si>
  <si>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</si>
  <si>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</si>
  <si>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</si>
  <si>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</si>
  <si>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</si>
  <si>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</si>
  <si>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</si>
  <si>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</si>
  <si>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</si>
  <si>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</si>
  <si>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</si>
  <si>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14th February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</si>
</sst>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94.33</v>
          </cell>
        </row>
        <row r="6">
          <cell r="B6" t="str">
            <v>GBP (イギリスポンド)</v>
          </cell>
          <cell r="C6">
            <v>148.97</v>
          </cell>
        </row>
        <row r="7">
          <cell r="B7" t="str">
            <v>CAD (カナダドル)</v>
          </cell>
          <cell r="C7">
            <v>94.81</v>
          </cell>
        </row>
        <row r="8">
          <cell r="B8" t="str">
            <v>CHF (スイスフラン)</v>
          </cell>
          <cell r="C8">
            <v>102.62</v>
          </cell>
        </row>
        <row r="9">
          <cell r="B9" t="str">
            <v>SEK (スウェーデン・クローネ)</v>
          </cell>
          <cell r="C9">
            <v>15.24</v>
          </cell>
        </row>
        <row r="10">
          <cell r="B10" t="str">
            <v>EUR (ユーロ)</v>
          </cell>
          <cell r="C10">
            <v>126.98</v>
          </cell>
        </row>
        <row r="11">
          <cell r="B11" t="str">
            <v>DKK (デンマーク・クローネ)</v>
          </cell>
          <cell r="C11">
            <v>17.12</v>
          </cell>
        </row>
        <row r="12">
          <cell r="B12" t="str">
            <v>IDR(インドネシア・ルピア)（*）</v>
          </cell>
          <cell r="C12">
            <v>1.1000000000000001</v>
          </cell>
        </row>
        <row r="13">
          <cell r="B13" t="str">
            <v>NOK (ノルウェー・クローネ)</v>
          </cell>
          <cell r="C13">
            <v>17.329999999999998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2.46</v>
          </cell>
        </row>
        <row r="16">
          <cell r="B16" t="str">
            <v>QAR (カタール・リアル)</v>
          </cell>
          <cell r="C16">
            <v>26.37</v>
          </cell>
        </row>
        <row r="17">
          <cell r="B17" t="str">
            <v>THB (タイ・バーツ)</v>
          </cell>
          <cell r="C17">
            <v>3.21</v>
          </cell>
        </row>
        <row r="18">
          <cell r="B18" t="str">
            <v>AED (ＵＡＥ・ディルハム)</v>
          </cell>
          <cell r="C18">
            <v>26.14</v>
          </cell>
        </row>
        <row r="19">
          <cell r="B19" t="str">
            <v>AUD (オーストラリアドル)</v>
          </cell>
          <cell r="C19">
            <v>98.7</v>
          </cell>
        </row>
        <row r="20">
          <cell r="B20" t="str">
            <v>HKD (香港ドル)</v>
          </cell>
          <cell r="C20">
            <v>12.46</v>
          </cell>
        </row>
        <row r="21">
          <cell r="B21" t="str">
            <v>INR (インド・ルピー)</v>
          </cell>
          <cell r="C21">
            <v>1.91</v>
          </cell>
        </row>
        <row r="22">
          <cell r="B22" t="str">
            <v>SAR (サウジアラビア・リアル)</v>
          </cell>
          <cell r="C22">
            <v>25.73</v>
          </cell>
        </row>
        <row r="23">
          <cell r="B23" t="str">
            <v>CNY (中国元)（*）</v>
          </cell>
          <cell r="C23">
            <v>15.32</v>
          </cell>
        </row>
        <row r="24">
          <cell r="B24" t="str">
            <v>KWD (クウェート・ディナール)</v>
          </cell>
          <cell r="C24">
            <v>339.66</v>
          </cell>
        </row>
        <row r="25">
          <cell r="B25" t="str">
            <v>KRW (韓国ウォン)（*）</v>
          </cell>
          <cell r="C25">
            <v>8.83</v>
          </cell>
        </row>
        <row r="26">
          <cell r="B26" t="str">
            <v>SGD (シンガポール・ドル)</v>
          </cell>
          <cell r="C26">
            <v>76.44</v>
          </cell>
        </row>
        <row r="27">
          <cell r="B27" t="str">
            <v>NZD (ニュージーランド・ドル)</v>
          </cell>
          <cell r="C27">
            <v>81.17</v>
          </cell>
        </row>
        <row r="28">
          <cell r="B28" t="str">
            <v>ZAR (南アフリカ・ランド)</v>
          </cell>
          <cell r="C28">
            <v>12.04</v>
          </cell>
        </row>
        <row r="29">
          <cell r="B29" t="str">
            <v>CZK (チェコ・コルナ)</v>
          </cell>
          <cell r="C29">
            <v>5.07</v>
          </cell>
        </row>
        <row r="30">
          <cell r="B30" t="str">
            <v>MXN (メキシコ・ペソ)</v>
          </cell>
          <cell r="C30">
            <v>8.3699999999999992</v>
          </cell>
        </row>
        <row r="31">
          <cell r="B31" t="str">
            <v>TRY (トルコ・リラ)</v>
          </cell>
          <cell r="C31">
            <v>55.42</v>
          </cell>
        </row>
        <row r="32">
          <cell r="B32" t="str">
            <v>RUB (ロシア・ルーブル)</v>
          </cell>
          <cell r="C32">
            <v>3.36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6" t="s">
        <v>1</v>
      </c>
      <c r="C4" s="36" t="s">
        <v>148</v>
      </c>
      <c r="D4" s="37" t="s">
        <v>2</v>
      </c>
      <c r="E4" s="38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6"/>
      <c r="C5" s="36"/>
      <c r="D5" s="37"/>
      <c r="E5" s="38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0.97060000000000002</v>
      </c>
      <c r="G6" s="18">
        <v>6.2323000000000004</v>
      </c>
      <c r="H6" s="18">
        <v>0.74650000000000005</v>
      </c>
      <c r="I6" s="18">
        <v>7.7567000000000004</v>
      </c>
      <c r="J6" s="18">
        <v>92.86</v>
      </c>
      <c r="K6" s="18">
        <v>0.63580000000000003</v>
      </c>
    </row>
    <row r="7" spans="1:18">
      <c r="A7" s="10">
        <v>1</v>
      </c>
      <c r="B7" s="16" t="s">
        <v>18</v>
      </c>
      <c r="C7" s="16" t="s">
        <v>10</v>
      </c>
      <c r="D7" s="19">
        <v>0.97399000000000002</v>
      </c>
      <c r="E7" s="19">
        <v>1.0265599999999999</v>
      </c>
      <c r="F7" s="17">
        <v>1</v>
      </c>
      <c r="G7" s="19">
        <v>6.4506500000000004</v>
      </c>
      <c r="H7" s="19">
        <v>0.76515</v>
      </c>
      <c r="I7" s="19">
        <v>7.9611299999999998</v>
      </c>
      <c r="J7" s="19">
        <v>96.46</v>
      </c>
      <c r="K7" s="19">
        <v>0.65637000000000001</v>
      </c>
    </row>
    <row r="8" spans="1:18">
      <c r="A8" s="10">
        <v>2</v>
      </c>
      <c r="B8" s="16" t="s">
        <v>19</v>
      </c>
      <c r="C8" s="16" t="s">
        <v>11</v>
      </c>
      <c r="D8" s="19">
        <v>6.2793000000000001</v>
      </c>
      <c r="E8" s="19">
        <v>0.1592534199671938</v>
      </c>
      <c r="F8" s="19">
        <v>0.15508925386559966</v>
      </c>
      <c r="G8" s="17">
        <v>1</v>
      </c>
      <c r="H8" s="19">
        <v>0.11889475436343748</v>
      </c>
      <c r="I8" s="19">
        <v>1.2351778656126482</v>
      </c>
      <c r="J8" s="19">
        <v>14.920028646455002</v>
      </c>
      <c r="K8" s="19">
        <v>0.10133868401584936</v>
      </c>
    </row>
    <row r="9" spans="1:18">
      <c r="A9" s="10">
        <v>3</v>
      </c>
      <c r="B9" s="16" t="s">
        <v>20</v>
      </c>
      <c r="C9" s="16" t="s">
        <v>12</v>
      </c>
      <c r="D9" s="19">
        <v>0.74415835689834786</v>
      </c>
      <c r="E9" s="19">
        <v>1.3438000000000001</v>
      </c>
      <c r="F9" s="19">
        <v>1.3107</v>
      </c>
      <c r="G9" s="19">
        <v>8.3771000000000004</v>
      </c>
      <c r="H9" s="17">
        <v>1</v>
      </c>
      <c r="I9" s="19">
        <v>10.421799999999999</v>
      </c>
      <c r="J9" s="19">
        <v>126.6</v>
      </c>
      <c r="K9" s="19">
        <v>0.86150000000000004</v>
      </c>
    </row>
    <row r="10" spans="1:18">
      <c r="A10" s="10">
        <v>4</v>
      </c>
      <c r="B10" s="16" t="s">
        <v>21</v>
      </c>
      <c r="C10" s="16" t="s">
        <v>13</v>
      </c>
      <c r="D10" s="19">
        <v>7.7664</v>
      </c>
      <c r="E10" s="19">
        <v>0.12875978574371652</v>
      </c>
      <c r="F10" s="19">
        <v>0.12443165840025681</v>
      </c>
      <c r="G10" s="19">
        <v>0.79802090814779336</v>
      </c>
      <c r="H10" s="19">
        <v>9.5382349686955123E-2</v>
      </c>
      <c r="I10" s="17">
        <v>1</v>
      </c>
      <c r="J10" s="19">
        <v>12.003360941063498</v>
      </c>
      <c r="K10" s="19">
        <v>8.2493276797940968E-2</v>
      </c>
    </row>
    <row r="11" spans="1:18">
      <c r="A11" s="10">
        <v>5</v>
      </c>
      <c r="B11" s="39" t="s">
        <v>22</v>
      </c>
      <c r="C11" s="39" t="s">
        <v>14</v>
      </c>
      <c r="D11" s="40">
        <f>VLOOKUP("USD (米ドル)",[1]Sheet1!$B$5:$C$33,2,0)</f>
        <v>94.33</v>
      </c>
      <c r="E11" s="40">
        <f>1/D11</f>
        <v>1.060108131029365E-2</v>
      </c>
      <c r="F11" s="40">
        <f>1/VLOOKUP("AUD (オーストラリアドル)",[1]Sheet1!$B$5:$C$33,2,0)</f>
        <v>1.0131712259371834E-2</v>
      </c>
      <c r="G11" s="40">
        <f>1/VLOOKUP("CNY (中国元)（*）",[1]Sheet1!$B$5:$C$33,2,0)</f>
        <v>6.5274151436031325E-2</v>
      </c>
      <c r="H11" s="40">
        <f>1/VLOOKUP("EUR (ユーロ)",[1]Sheet1!$B$5:$C$33,2,0)</f>
        <v>7.8752559458182391E-3</v>
      </c>
      <c r="I11" s="40">
        <f>1/VLOOKUP("HKD (香港ドル)",[1]Sheet1!$B$5:$C$33,2,0)</f>
        <v>8.0256821829855537E-2</v>
      </c>
      <c r="J11" s="41">
        <v>1</v>
      </c>
      <c r="K11" s="40">
        <f>1/VLOOKUP("GBP (イギリスポンド)",[1]Sheet1!$B$5:$C$33,2,0)</f>
        <v>6.7127609585822647E-3</v>
      </c>
    </row>
    <row r="12" spans="1:18">
      <c r="A12" s="10">
        <v>6</v>
      </c>
      <c r="B12" s="16" t="s">
        <v>23</v>
      </c>
      <c r="C12" s="16" t="s">
        <v>15</v>
      </c>
      <c r="D12" s="19">
        <v>0.63856960408684549</v>
      </c>
      <c r="E12" s="19">
        <v>1.5660000000000001</v>
      </c>
      <c r="F12" s="19">
        <v>1.5190999999999999</v>
      </c>
      <c r="G12" s="19">
        <v>9.7598000000000003</v>
      </c>
      <c r="H12" s="19">
        <v>1.163</v>
      </c>
      <c r="I12" s="19">
        <v>12.144</v>
      </c>
      <c r="J12" s="19">
        <v>145.74760000000001</v>
      </c>
      <c r="K12" s="17">
        <v>1</v>
      </c>
    </row>
    <row r="13" spans="1:18">
      <c r="A13" s="10">
        <v>7</v>
      </c>
      <c r="B13" s="20" t="s">
        <v>89</v>
      </c>
      <c r="C13" s="20" t="s">
        <v>90</v>
      </c>
      <c r="D13" s="21">
        <v>79.290000000000006</v>
      </c>
      <c r="E13" s="21">
        <v>1.2611930886618741E-2</v>
      </c>
      <c r="F13" s="23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0.99790000000000001</v>
      </c>
      <c r="E14" s="25">
        <v>1.0022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5.5525399999999996</v>
      </c>
      <c r="E15" s="25">
        <v>0.18009775706253356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54.61</v>
      </c>
      <c r="E16" s="25">
        <v>1.8311664530305805E-2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9950</v>
      </c>
      <c r="E17" s="25">
        <v>1.0050251256281407E-4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3.1339999999999999</v>
      </c>
      <c r="E18" s="25">
        <v>0.31908104658583281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1.1945300000000001</v>
      </c>
      <c r="E19" s="25">
        <v>0.83692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98.35</v>
      </c>
      <c r="E20" s="25">
        <v>1.0167768174885614E-2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40.950000000000003</v>
      </c>
      <c r="E21" s="25">
        <v>2.442002442002442E-2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3.1076100000000002</v>
      </c>
      <c r="E22" s="25">
        <v>0.32179070089232559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30.158999999999999</v>
      </c>
      <c r="E23" s="25">
        <v>3.3157598063596277E-2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1.2386999999999999</v>
      </c>
      <c r="E24" s="25">
        <v>0.80729797368208611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1104.9000000000001</v>
      </c>
      <c r="E25" s="25">
        <v>9.0505928138293046E-4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127.97</v>
      </c>
      <c r="E26" s="25">
        <v>7.814331483941549E-3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6.37751</v>
      </c>
      <c r="E27" s="25">
        <v>0.15680100854408696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0.91739999999999999</v>
      </c>
      <c r="E28" s="25">
        <v>1.0900370612600829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29.922000000000001</v>
      </c>
      <c r="E29" s="25">
        <v>3.3420225920727221E-2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29.96</v>
      </c>
      <c r="E30" s="25">
        <v>3.3377837116154871E-2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1.77549</v>
      </c>
      <c r="E31" s="25">
        <v>0.56322479991438978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3.6732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20870</v>
      </c>
      <c r="E33" s="25">
        <v>4.7915668423574511E-5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1.2395</v>
      </c>
      <c r="E35" s="25">
        <v>0.80626000000000009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1.4554199999999999</v>
      </c>
      <c r="E36" s="25">
        <v>0.68708688900798398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1792.81</v>
      </c>
      <c r="E37" s="25">
        <v>5.5800000000000001E-4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6.7143000000000006</v>
      </c>
      <c r="E38" s="25">
        <v>0.14894000000000002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3.7028000000000003</v>
      </c>
      <c r="E40" s="25">
        <v>0.27080499999999996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0.71000000000000008</v>
      </c>
      <c r="E41" s="25">
        <v>1.4124289999999999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0.28170000000000001</v>
      </c>
      <c r="E42" s="25">
        <v>3.5523000000000002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0.52300000000000002</v>
      </c>
      <c r="E43" s="25">
        <v>1.9120458891013383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2.5644</v>
      </c>
      <c r="E44" s="25">
        <v>0.38995476524723133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0.12529799999999999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12.738700000000001</v>
      </c>
      <c r="E46" s="25">
        <v>7.8522999999999996E-2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5.4970999999999997</v>
      </c>
      <c r="E47" s="25">
        <v>0.18191410016190357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3.6409000000000002</v>
      </c>
      <c r="E49" s="25">
        <v>0.27470299999999997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3.2798799999999999</v>
      </c>
      <c r="E50" s="25">
        <v>0.30488920326353403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8.1300000000000008</v>
      </c>
      <c r="E52" s="25">
        <v>0.123487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909404-B2C2-4FE9-A4E4-5D99A68A7A00}"/>
</file>

<file path=customXml/itemProps2.xml><?xml version="1.0" encoding="utf-8"?>
<ds:datastoreItem xmlns:ds="http://schemas.openxmlformats.org/officeDocument/2006/customXml" ds:itemID="{39421787-2FDC-4167-972B-8BDE96840B44}"/>
</file>

<file path=customXml/itemProps3.xml><?xml version="1.0" encoding="utf-8"?>
<ds:datastoreItem xmlns:ds="http://schemas.openxmlformats.org/officeDocument/2006/customXml" ds:itemID="{0CC141C4-004D-4D5F-A765-407B33A3E7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14 Feb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2013-02-14T01:52:44Z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3600</vt:r8>
  </property>
</Properties>
</file>