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15 Mar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<sst xmlns="http://schemas.openxmlformats.org/spreadsheetml/2006/main" count="166" uniqueCount="155">
  <si>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</si>
  <si>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</si>
  <si>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</si>
  <si>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</si>
  <si>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</si>
  <si>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</si>
  <si>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</si>
  <si>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</si>
  <si>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</si>
  <si>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</si>
  <si>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</si>
  <si>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</si>
  <si>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</si>
  <si>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</si>
  <si>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</si>
  <si>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</si>
  <si>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</si>
  <si>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</si>
  <si>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</si>
  <si>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</si>
  <si>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</si>
  <si>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</si>
  <si>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</si>
  <si>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</si>
  <si>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</si>
  <si>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</si>
  <si>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</si>
  <si>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</si>
  <si>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</si>
  <si>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</si>
  <si>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</si>
  <si>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</si>
  <si>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</si>
  <si>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</si>
  <si>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</si>
  <si>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</si>
  <si>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</si>
  <si>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</si>
  <si>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</si>
  <si>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</si>
  <si>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</si>
  <si>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</si>
  <si>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</si>
  <si>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</si>
  <si>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</si>
  <si>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</si>
  <si>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</si>
  <si>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</si>
  <si>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</si>
  <si>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</si>
  <si>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</si>
  <si>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</si>
  <si>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</si>
  <si>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</si>
  <si>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</si>
  <si>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</si>
  <si>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</si>
  <si>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</si>
  <si>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</si>
  <si>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</si>
  <si>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</si>
  <si>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</si>
  <si>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</si>
  <si>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</si>
  <si>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</si>
  <si>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</si>
  <si>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</si>
  <si>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</si>
  <si>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</si>
  <si>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</si>
  <si>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</si>
  <si>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</si>
  <si>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</si>
  <si>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</si>
  <si>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</si>
  <si>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</si>
  <si>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</si>
  <si>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</si>
  <si>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</si>
  <si>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</si>
  <si>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</si>
  <si>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</si>
  <si>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</si>
  <si>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</si>
  <si>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</si>
  <si>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</si>
  <si>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</si>
  <si>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</si>
  <si>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</si>
  <si>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</si>
  <si>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</si>
  <si>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</si>
  <si>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</si>
  <si>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</si>
  <si>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</si>
  <si>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</si>
  <si>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</si>
  <si>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</si>
  <si>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</si>
  <si>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</si>
  <si>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</si>
  <si>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</si>
  <si>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</si>
  <si>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</si>
  <si>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</si>
  <si>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</si>
  <si>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</si>
  <si>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</si>
  <si>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</si>
  <si>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</si>
  <si>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</si>
  <si>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</si>
  <si>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</si>
  <si>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</si>
  <si>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</si>
  <si>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</si>
  <si>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</si>
  <si>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</si>
  <si>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</si>
  <si>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</si>
  <si>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</si>
  <si>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</si>
  <si>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</si>
  <si>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</si>
  <si>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</si>
  <si>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</si>
  <si>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</si>
  <si>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</si>
  <si>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</si>
  <si>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</si>
  <si>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</si>
  <si>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</si>
  <si>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</si>
  <si>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</si>
  <si>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</si>
  <si>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</si>
  <si>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</si>
  <si>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</si>
  <si>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</si>
  <si>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</si>
  <si>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</si>
  <si>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</si>
  <si>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</si>
  <si>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</si>
  <si>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</si>
  <si>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</si>
  <si>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</si>
  <si>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</si>
  <si>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</si>
  <si>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</si>
  <si>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</si>
  <si>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</si>
  <si>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</si>
  <si>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</si>
  <si>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15th March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</si>
</sst>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center" vertical="center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ts/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97.17</v>
          </cell>
        </row>
        <row r="6">
          <cell r="B6" t="str">
            <v>GBP (イギリスポンド)</v>
          </cell>
          <cell r="C6">
            <v>149.04</v>
          </cell>
        </row>
        <row r="7">
          <cell r="B7" t="str">
            <v>CAD (カナダドル)</v>
          </cell>
          <cell r="C7">
            <v>95.67</v>
          </cell>
        </row>
        <row r="8">
          <cell r="B8" t="str">
            <v>CHF (スイスフラン)</v>
          </cell>
          <cell r="C8">
            <v>102.43</v>
          </cell>
        </row>
        <row r="9">
          <cell r="B9" t="str">
            <v>SEK (スウェーデン・クローネ)</v>
          </cell>
          <cell r="C9">
            <v>15.33</v>
          </cell>
        </row>
        <row r="10">
          <cell r="B10" t="str">
            <v>EUR (ユーロ)</v>
          </cell>
          <cell r="C10">
            <v>126.58</v>
          </cell>
        </row>
        <row r="11">
          <cell r="B11" t="str">
            <v>DKK (デンマーク・クローネ)</v>
          </cell>
          <cell r="C11">
            <v>17.07</v>
          </cell>
        </row>
        <row r="12">
          <cell r="B12" t="str">
            <v>IDR(インドネシア・ルピア)（*）</v>
          </cell>
          <cell r="C12">
            <v>1.1200000000000001</v>
          </cell>
        </row>
        <row r="13">
          <cell r="B13" t="str">
            <v>NOK (ノルウェー・クローネ)</v>
          </cell>
          <cell r="C13">
            <v>16.89</v>
          </cell>
        </row>
        <row r="14">
          <cell r="B14" t="str">
            <v>PKR (パキスタン・ルピー)</v>
          </cell>
          <cell r="C14">
            <v>1.1399999999999999</v>
          </cell>
        </row>
        <row r="15">
          <cell r="B15" t="str">
            <v>PHP (フィリピン・ペソ)</v>
          </cell>
          <cell r="C15">
            <v>2.5299999999999998</v>
          </cell>
        </row>
        <row r="16">
          <cell r="B16" t="str">
            <v>QAR (カタール・リアル)</v>
          </cell>
          <cell r="C16">
            <v>27.15</v>
          </cell>
        </row>
        <row r="17">
          <cell r="B17" t="str">
            <v>THB (タイ・バーツ)</v>
          </cell>
          <cell r="C17">
            <v>3.34</v>
          </cell>
        </row>
        <row r="18">
          <cell r="B18" t="str">
            <v>AED (ＵＡＥ・ディルハム)</v>
          </cell>
          <cell r="C18">
            <v>26.91</v>
          </cell>
        </row>
        <row r="19">
          <cell r="B19" t="str">
            <v>AUD (オーストラリアドル)</v>
          </cell>
          <cell r="C19">
            <v>101.76</v>
          </cell>
        </row>
        <row r="20">
          <cell r="B20" t="str">
            <v>HKD (香港ドル)</v>
          </cell>
          <cell r="C20">
            <v>12.83</v>
          </cell>
        </row>
        <row r="21">
          <cell r="B21" t="str">
            <v>INR (インド・ルピー)</v>
          </cell>
          <cell r="C21">
            <v>1.94</v>
          </cell>
        </row>
        <row r="22">
          <cell r="B22" t="str">
            <v>SAR (サウジアラビア・リアル)</v>
          </cell>
          <cell r="C22">
            <v>26.49</v>
          </cell>
        </row>
        <row r="23">
          <cell r="B23" t="str">
            <v>CNY (中国元)（*）</v>
          </cell>
          <cell r="C23">
            <v>15.79</v>
          </cell>
        </row>
        <row r="24">
          <cell r="B24" t="str">
            <v>KWD (クウェート・ディナール)</v>
          </cell>
          <cell r="C24">
            <v>346.63</v>
          </cell>
        </row>
        <row r="25">
          <cell r="B25" t="str">
            <v>KRW (韓国ウォン)（*）</v>
          </cell>
          <cell r="C25">
            <v>8.91</v>
          </cell>
        </row>
        <row r="26">
          <cell r="B26" t="str">
            <v>SGD (シンガポール・ドル)</v>
          </cell>
          <cell r="C26">
            <v>77.86</v>
          </cell>
        </row>
        <row r="27">
          <cell r="B27" t="str">
            <v>NZD (ニュージーランド・ドル)</v>
          </cell>
          <cell r="C27">
            <v>80.92</v>
          </cell>
        </row>
        <row r="28">
          <cell r="B28" t="str">
            <v>ZAR (南アフリカ・ランド)</v>
          </cell>
          <cell r="C28">
            <v>11.99</v>
          </cell>
        </row>
        <row r="29">
          <cell r="B29" t="str">
            <v>CZK (チェコ・コルナ)</v>
          </cell>
          <cell r="C29">
            <v>5.0199999999999996</v>
          </cell>
        </row>
        <row r="30">
          <cell r="B30" t="str">
            <v>MXN (メキシコ・ペソ)</v>
          </cell>
          <cell r="C30">
            <v>8.74</v>
          </cell>
        </row>
        <row r="31">
          <cell r="B31" t="str">
            <v>TRY (トルコ・リラ)</v>
          </cell>
          <cell r="C31">
            <v>55.67</v>
          </cell>
        </row>
        <row r="32">
          <cell r="B32" t="str">
            <v>RUB (ロシア・ルーブル)</v>
          </cell>
          <cell r="C32">
            <v>3.38</v>
          </cell>
        </row>
        <row r="33">
          <cell r="B33" t="str">
            <v>HUF (ハンガリー・フォリント)</v>
          </cell>
          <cell r="C33">
            <v>0.43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9.5">
      <c r="B1" s="11" t="s">
        <v>0</v>
      </c>
    </row>
    <row r="2" spans="1:18" ht="19.5">
      <c r="B2" s="11" t="s">
        <v>154</v>
      </c>
    </row>
    <row r="4" spans="1:18">
      <c r="B4" s="40" t="s">
        <v>1</v>
      </c>
      <c r="C4" s="40" t="s">
        <v>148</v>
      </c>
      <c r="D4" s="41" t="s">
        <v>2</v>
      </c>
      <c r="E4" s="42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40"/>
      <c r="C5" s="40"/>
      <c r="D5" s="41"/>
      <c r="E5" s="42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0.96520000000000006</v>
      </c>
      <c r="G6" s="18">
        <v>6.2156000000000002</v>
      </c>
      <c r="H6" s="18">
        <v>0.77190000000000003</v>
      </c>
      <c r="I6" s="18">
        <v>7.7576000000000001</v>
      </c>
      <c r="J6" s="18">
        <v>96.210000000000008</v>
      </c>
      <c r="K6" s="18">
        <v>0.66960000000000008</v>
      </c>
    </row>
    <row r="7" spans="1:18">
      <c r="A7" s="10">
        <v>1</v>
      </c>
      <c r="B7" s="16" t="s">
        <v>18</v>
      </c>
      <c r="C7" s="16" t="s">
        <v>10</v>
      </c>
      <c r="D7" s="19">
        <v>0.96970999999999996</v>
      </c>
      <c r="E7" s="19">
        <v>1.03108</v>
      </c>
      <c r="F7" s="17">
        <v>1</v>
      </c>
      <c r="G7" s="19">
        <v>6.46441</v>
      </c>
      <c r="H7" s="19">
        <v>0.79285000000000005</v>
      </c>
      <c r="I7" s="19">
        <v>7.9984999999999999</v>
      </c>
      <c r="J7" s="19">
        <v>98.89</v>
      </c>
      <c r="K7" s="19">
        <v>0.69055999999999995</v>
      </c>
    </row>
    <row r="8" spans="1:18">
      <c r="A8" s="10">
        <v>2</v>
      </c>
      <c r="B8" s="16" t="s">
        <v>19</v>
      </c>
      <c r="C8" s="16" t="s">
        <v>11</v>
      </c>
      <c r="D8" s="19">
        <v>6.2751999999999999</v>
      </c>
      <c r="E8" s="19">
        <v>0.15935747067822539</v>
      </c>
      <c r="F8" s="19">
        <v>0.15378227505497716</v>
      </c>
      <c r="G8" s="17">
        <v>1</v>
      </c>
      <c r="H8" s="19">
        <v>0.12369960787224306</v>
      </c>
      <c r="I8" s="19">
        <v>1.2363996043521266</v>
      </c>
      <c r="J8" s="19">
        <v>15.323556904028564</v>
      </c>
      <c r="K8" s="19">
        <v>0.10667918369088639</v>
      </c>
    </row>
    <row r="9" spans="1:18">
      <c r="A9" s="10">
        <v>3</v>
      </c>
      <c r="B9" s="16" t="s">
        <v>20</v>
      </c>
      <c r="C9" s="16" t="s">
        <v>12</v>
      </c>
      <c r="D9" s="19">
        <v>0.77035667514059003</v>
      </c>
      <c r="E9" s="19">
        <v>1.2981</v>
      </c>
      <c r="F9" s="19">
        <v>1.2573000000000001</v>
      </c>
      <c r="G9" s="19">
        <v>8.0667000000000009</v>
      </c>
      <c r="H9" s="17">
        <v>1</v>
      </c>
      <c r="I9" s="19">
        <v>10.0695</v>
      </c>
      <c r="J9" s="19">
        <v>124.59</v>
      </c>
      <c r="K9" s="19">
        <v>0.86780000000000002</v>
      </c>
    </row>
    <row r="10" spans="1:18">
      <c r="A10" s="10">
        <v>4</v>
      </c>
      <c r="B10" s="16" t="s">
        <v>21</v>
      </c>
      <c r="C10" s="16" t="s">
        <v>13</v>
      </c>
      <c r="D10" s="19">
        <v>7.7675000000000001</v>
      </c>
      <c r="E10" s="19">
        <v>0.12874155133569359</v>
      </c>
      <c r="F10" s="19">
        <v>0.12426929653636615</v>
      </c>
      <c r="G10" s="19">
        <v>0.79567154678548702</v>
      </c>
      <c r="H10" s="19">
        <v>9.921501083427918E-2</v>
      </c>
      <c r="I10" s="17">
        <v>1</v>
      </c>
      <c r="J10" s="19">
        <v>12.390038409119068</v>
      </c>
      <c r="K10" s="19">
        <v>8.6094083614574005E-2</v>
      </c>
    </row>
    <row r="11" spans="1:18">
      <c r="A11" s="10">
        <v>5</v>
      </c>
      <c r="B11" s="37" t="s">
        <v>22</v>
      </c>
      <c r="C11" s="37" t="s">
        <v>14</v>
      </c>
      <c r="D11" s="38">
        <f>VLOOKUP("USD (米ドル)",[1]Sheet1!$B$5:$C$33,2,0)</f>
        <v>97.17</v>
      </c>
      <c r="E11" s="38">
        <f>1/D11</f>
        <v>1.0291242152927859E-2</v>
      </c>
      <c r="F11" s="38">
        <f>1/VLOOKUP("AUD (オーストラリアドル)",[1]Sheet1!$B$5:$C$33,2,0)</f>
        <v>9.8270440251572323E-3</v>
      </c>
      <c r="G11" s="38">
        <f>1/VLOOKUP("CNY (中国元)（*）",[1]Sheet1!$B$5:$C$33,2,0)</f>
        <v>6.333122229259025E-2</v>
      </c>
      <c r="H11" s="38">
        <f>1/VLOOKUP("EUR (ユーロ)",[1]Sheet1!$B$5:$C$33,2,0)</f>
        <v>7.9001422025596468E-3</v>
      </c>
      <c r="I11" s="38">
        <f>1/VLOOKUP("HKD (香港ドル)",[1]Sheet1!$B$5:$C$33,2,0)</f>
        <v>7.7942322681215898E-2</v>
      </c>
      <c r="J11" s="39">
        <v>1</v>
      </c>
      <c r="K11" s="38">
        <f>1/VLOOKUP("GBP (イギリスポンド)",[1]Sheet1!$B$5:$C$33,2,0)</f>
        <v>6.7096081588835215E-3</v>
      </c>
    </row>
    <row r="12" spans="1:18">
      <c r="A12" s="10">
        <v>6</v>
      </c>
      <c r="B12" s="16" t="s">
        <v>23</v>
      </c>
      <c r="C12" s="16" t="s">
        <v>15</v>
      </c>
      <c r="D12" s="19">
        <v>0.67181726570372857</v>
      </c>
      <c r="E12" s="19">
        <v>1.4884999999999999</v>
      </c>
      <c r="F12" s="19">
        <v>1.4428000000000001</v>
      </c>
      <c r="G12" s="19">
        <v>9.2524999999999995</v>
      </c>
      <c r="H12" s="19">
        <v>1.1432</v>
      </c>
      <c r="I12" s="19">
        <v>11.5456</v>
      </c>
      <c r="J12" s="19">
        <v>142.8811</v>
      </c>
      <c r="K12" s="17">
        <v>1</v>
      </c>
      <c r="L12" s="36"/>
    </row>
    <row r="13" spans="1:18">
      <c r="A13" s="10">
        <v>7</v>
      </c>
      <c r="B13" s="20" t="s">
        <v>89</v>
      </c>
      <c r="C13" s="20" t="s">
        <v>90</v>
      </c>
      <c r="D13" s="21">
        <v>79.34</v>
      </c>
      <c r="E13" s="21">
        <v>1.2603982858583312E-2</v>
      </c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1.0269000000000001</v>
      </c>
      <c r="E14" s="25">
        <v>0.97420000000000007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5.7445500000000003</v>
      </c>
      <c r="E15" s="25">
        <v>0.17407803918496662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55.17</v>
      </c>
      <c r="E16" s="25">
        <v>1.8125793003443899E-2</v>
      </c>
      <c r="F16" s="23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9990</v>
      </c>
      <c r="E17" s="25">
        <v>1.001001001001001E-4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3.145</v>
      </c>
      <c r="E18" s="25">
        <v>0.31796502384737679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1.2124299999999999</v>
      </c>
      <c r="E19" s="25">
        <v>0.82455000000000001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98.55</v>
      </c>
      <c r="E20" s="25">
        <v>1.0147133434804667E-2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40.85</v>
      </c>
      <c r="E21" s="25">
        <v>2.4479804161566705E-2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3.1881200000000001</v>
      </c>
      <c r="E22" s="25">
        <v>0.3136644793796971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30.748999999999999</v>
      </c>
      <c r="E23" s="25">
        <v>3.2521382809197051E-2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1.2464999999999999</v>
      </c>
      <c r="E24" s="25">
        <v>0.8022462896109106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1108.2</v>
      </c>
      <c r="E25" s="25">
        <v>9.0236419418877455E-4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127.99</v>
      </c>
      <c r="E26" s="25">
        <v>7.813110399249942E-3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6.3886399999999997</v>
      </c>
      <c r="E27" s="25">
        <v>0.15652783691051617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0.94899999999999995</v>
      </c>
      <c r="E28" s="25">
        <v>1.053740779768177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29.891999999999999</v>
      </c>
      <c r="E29" s="25">
        <v>3.3453766894152283E-2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29.78</v>
      </c>
      <c r="E30" s="25">
        <v>3.3579583613163197E-2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1.81111</v>
      </c>
      <c r="E31" s="25">
        <v>0.55214757800464909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0.27225699999999997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20970</v>
      </c>
      <c r="E33" s="25">
        <v>4.7687172150691461E-5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0.37700000000000006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1.2495000000000001</v>
      </c>
      <c r="E35" s="25">
        <v>0.80077000000000009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1.5066600000000001</v>
      </c>
      <c r="E36" s="25">
        <v>0.66371975097234936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1799.25</v>
      </c>
      <c r="E37" s="25">
        <v>5.5639999999999997E-4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6.7728000000000002</v>
      </c>
      <c r="E38" s="25">
        <v>0.14767000000000002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1157</v>
      </c>
      <c r="E39" s="25">
        <v>8.657999999999999E-4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3.6975000000000002</v>
      </c>
      <c r="E40" s="25">
        <v>0.270592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0.70820000000000005</v>
      </c>
      <c r="E41" s="25">
        <v>1.413028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0.2848</v>
      </c>
      <c r="E42" s="25">
        <v>3.5125000000000002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0.53900000000000003</v>
      </c>
      <c r="E43" s="25">
        <v>1.8552875695732838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2.665</v>
      </c>
      <c r="E44" s="25">
        <v>0.37523452157598497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7.9990000000000006</v>
      </c>
      <c r="E45" s="25">
        <v>0.12526599999999999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12.416700000000001</v>
      </c>
      <c r="E46" s="25">
        <v>8.0568000000000001E-2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5.7337600000000002</v>
      </c>
      <c r="E47" s="25">
        <v>0.17440562562786024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0.38501000000000002</v>
      </c>
      <c r="E48" s="25">
        <v>2.5974000000000004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3.6409000000000002</v>
      </c>
      <c r="E49" s="25">
        <v>0.27471000000000001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3.3811</v>
      </c>
      <c r="E50" s="25">
        <v>0.29576173434681019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0.26666699999999999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8.1274999999999995</v>
      </c>
      <c r="E52" s="25">
        <v>0.12349499999999999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216.05</v>
      </c>
      <c r="E53" s="25">
        <v>4.6670000000000001E-3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D29605B-8249-4BD6-A225-AFD1044BFFD3}"/>
</file>

<file path=customXml/itemProps2.xml><?xml version="1.0" encoding="utf-8"?>
<ds:datastoreItem xmlns:ds="http://schemas.openxmlformats.org/officeDocument/2006/customXml" ds:itemID="{968AB0FD-7BA6-4C68-8E75-ACC6A917A298}"/>
</file>

<file path=customXml/itemProps3.xml><?xml version="1.0" encoding="utf-8"?>
<ds:datastoreItem xmlns:ds="http://schemas.openxmlformats.org/officeDocument/2006/customXml" ds:itemID="{68C8D320-972A-4967-AA20-D796F42348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15 Mar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2013-03-15T01:58:52Z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6500</vt:r8>
  </property>
</Properties>
</file>