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20" windowWidth="15600" windowHeight="11760"/>
  </bookViews>
  <sheets>
    <sheet name="16 Sep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<sst xmlns="http://schemas.openxmlformats.org/spreadsheetml/2006/main" count="166" uniqueCount="155">
  <si>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</si>
  <si>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</si>
  <si>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</si>
  <si>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</si>
  <si>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</si>
  <si>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</si>
  <si>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</si>
  <si>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</si>
  <si>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</si>
  <si>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</si>
  <si>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</si>
  <si>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</si>
  <si>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</si>
  <si>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</si>
  <si>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</si>
  <si>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</si>
  <si>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</si>
  <si>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</si>
  <si>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</si>
  <si>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</si>
  <si>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</si>
  <si>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</si>
  <si>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</si>
  <si>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</si>
  <si>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</si>
  <si>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</si>
  <si>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</si>
  <si>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</si>
  <si>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</si>
  <si>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</si>
  <si>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</si>
  <si>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</si>
  <si>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</si>
  <si>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</si>
  <si>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</si>
  <si>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</si>
  <si>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</si>
  <si>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</si>
  <si>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</si>
  <si>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</si>
  <si>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</si>
  <si>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</si>
  <si>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</si>
  <si>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</si>
  <si>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</si>
  <si>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</si>
  <si>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</si>
  <si>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</si>
  <si>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</si>
  <si>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</si>
  <si>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</si>
  <si>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</si>
  <si>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</si>
  <si>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</si>
  <si>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</si>
  <si>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</si>
  <si>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</si>
  <si>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</si>
  <si>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</si>
  <si>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</si>
  <si>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</si>
  <si>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</si>
  <si>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</si>
  <si>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</si>
  <si>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</si>
  <si>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</si>
  <si>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</si>
  <si>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</si>
  <si>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</si>
  <si>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</si>
  <si>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</si>
  <si>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</si>
  <si>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</si>
  <si>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</si>
  <si>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</si>
  <si>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</si>
  <si>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</si>
  <si>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</si>
  <si>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</si>
  <si>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</si>
  <si>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</si>
  <si>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</si>
  <si>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</si>
  <si>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</si>
  <si>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</si>
  <si>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</si>
  <si>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</si>
  <si>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</si>
  <si>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</si>
  <si>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</si>
  <si>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</si>
  <si>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</si>
  <si>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</si>
  <si>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</si>
  <si>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</si>
  <si>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</si>
  <si>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</si>
  <si>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</si>
  <si>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</si>
  <si>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</si>
  <si>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</si>
  <si>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</si>
  <si>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</si>
  <si>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</si>
  <si>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</si>
  <si>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</si>
  <si>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</si>
  <si>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</si>
  <si>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</si>
  <si>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</si>
  <si>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</si>
  <si>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</si>
  <si>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</si>
  <si>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</si>
  <si>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</si>
  <si>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</si>
  <si>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</si>
  <si>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</si>
  <si>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</si>
  <si>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</si>
  <si>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</si>
  <si>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</si>
  <si>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</si>
  <si>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</si>
  <si>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</si>
  <si>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</si>
  <si>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</si>
  <si>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</si>
  <si>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</si>
  <si>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</si>
  <si>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</si>
  <si>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</si>
  <si>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</si>
  <si>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</si>
  <si>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</si>
  <si>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</si>
  <si>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</si>
  <si>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</si>
  <si>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</si>
  <si>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</si>
  <si>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</si>
  <si>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</si>
  <si>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</si>
  <si>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</si>
  <si>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</si>
  <si>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</si>
  <si>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</si>
  <si>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</si>
  <si>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</si>
  <si>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</si>
  <si>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</si>
  <si>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</si>
  <si>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</si>
  <si>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</si>
  <si>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16th Sep 2013</t>
  </si>
</sst>
</file>

<file path=xl/styles.xml><?xml version="1.0" encoding="utf-8"?>
<styleSheet xmlns="http://schemas.openxmlformats.org/spreadsheetml/2006/main">
  <numFmts count="4">
    <numFmt numFmtId="176" formatCode="0.00000_);\(0.00000\)"/>
    <numFmt numFmtId="177" formatCode="0.00000"/>
    <numFmt numFmtId="178" formatCode="yyyy/mm/dd;@"/>
    <numFmt numFmtId="179" formatCode="0_ "/>
  </numFmts>
  <fonts count="9">
    <font>
      <sz val="11"/>
      <color theme="1"/>
      <name val="新細明體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  <font>
      <sz val="11"/>
      <color indexed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77" fontId="0" fillId="4" borderId="5" xfId="0" applyNumberFormat="1" applyFill="1" applyBorder="1" applyAlignment="1">
      <alignment horizontal="left" vertical="top"/>
    </xf>
    <xf numFmtId="177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77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77" fontId="0" fillId="0" borderId="6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178" fontId="0" fillId="0" borderId="0" xfId="0" applyNumberFormat="1" applyFill="1" applyBorder="1" applyAlignment="1">
      <alignment horizontal="left" vertical="top"/>
    </xf>
    <xf numFmtId="14" fontId="8" fillId="0" borderId="0" xfId="0" applyNumberFormat="1" applyFont="1" applyFill="1"/>
    <xf numFmtId="0" fontId="1" fillId="0" borderId="6" xfId="0" applyFont="1" applyFill="1" applyBorder="1" applyAlignment="1">
      <alignment horizontal="left" vertical="top"/>
    </xf>
    <xf numFmtId="176" fontId="1" fillId="0" borderId="6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77" fontId="0" fillId="4" borderId="6" xfId="0" applyNumberFormat="1" applyFill="1" applyBorder="1" applyAlignment="1">
      <alignment horizontal="left" vertical="center"/>
    </xf>
    <xf numFmtId="179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100.72</v>
          </cell>
        </row>
        <row r="6">
          <cell r="B6" t="str">
            <v>GBP (イギリスポンド)</v>
          </cell>
          <cell r="C6">
            <v>161.55000000000001</v>
          </cell>
        </row>
        <row r="7">
          <cell r="B7" t="str">
            <v>CAD (カナダドル)</v>
          </cell>
          <cell r="C7">
            <v>98.2</v>
          </cell>
        </row>
        <row r="8">
          <cell r="B8" t="str">
            <v>CHF (スイスフラン)</v>
          </cell>
          <cell r="C8">
            <v>108</v>
          </cell>
        </row>
        <row r="9">
          <cell r="B9" t="str">
            <v>SEK (スウェーデン・クローネ)</v>
          </cell>
          <cell r="C9">
            <v>15.71</v>
          </cell>
        </row>
        <row r="10">
          <cell r="B10" t="str">
            <v>EUR (ユーロ)</v>
          </cell>
          <cell r="C10">
            <v>134.08000000000001</v>
          </cell>
        </row>
        <row r="11">
          <cell r="B11" t="str">
            <v>DKK (デンマーク・クローネ)</v>
          </cell>
          <cell r="C11">
            <v>18.079999999999998</v>
          </cell>
        </row>
        <row r="12">
          <cell r="B12" t="str">
            <v>IDR(インドネシア・ルピア)（*）</v>
          </cell>
          <cell r="C12">
            <v>1</v>
          </cell>
        </row>
        <row r="13">
          <cell r="B13" t="str">
            <v>NOK (ノルウェー・クローネ)</v>
          </cell>
          <cell r="C13">
            <v>17.25</v>
          </cell>
        </row>
        <row r="14">
          <cell r="B14" t="str">
            <v>PKR (パキスタン・ルピー)</v>
          </cell>
          <cell r="C14">
            <v>1.1100000000000001</v>
          </cell>
        </row>
        <row r="15">
          <cell r="B15" t="str">
            <v>PHP (フィリピン・ペソ)</v>
          </cell>
          <cell r="C15">
            <v>2.4300000000000002</v>
          </cell>
        </row>
        <row r="16">
          <cell r="B16" t="str">
            <v>QAR (カタール・リアル)</v>
          </cell>
          <cell r="C16">
            <v>28.13</v>
          </cell>
        </row>
        <row r="17">
          <cell r="B17" t="str">
            <v>THB (タイ・バーツ)</v>
          </cell>
          <cell r="C17">
            <v>3.22</v>
          </cell>
        </row>
        <row r="18">
          <cell r="B18" t="str">
            <v>AED (ＵＡＥ・ディルハム)</v>
          </cell>
          <cell r="C18">
            <v>27.88</v>
          </cell>
        </row>
        <row r="19">
          <cell r="B19" t="str">
            <v>AUD (オーストラリアドル)</v>
          </cell>
          <cell r="C19">
            <v>94.38</v>
          </cell>
        </row>
        <row r="20">
          <cell r="B20" t="str">
            <v>HKD (香港ドル)</v>
          </cell>
          <cell r="C20">
            <v>13.29</v>
          </cell>
        </row>
        <row r="21">
          <cell r="B21" t="str">
            <v>INR (インド・ルピー)</v>
          </cell>
          <cell r="C21">
            <v>1.74</v>
          </cell>
        </row>
        <row r="22">
          <cell r="B22" t="str">
            <v>SAR (サウジアラビア・リアル)</v>
          </cell>
          <cell r="C22">
            <v>27.43</v>
          </cell>
        </row>
        <row r="23">
          <cell r="B23" t="str">
            <v>CNY (中国元)（*）</v>
          </cell>
          <cell r="C23">
            <v>16.63</v>
          </cell>
        </row>
        <row r="24">
          <cell r="B24" t="str">
            <v>KWD (クウェート・ディナール)</v>
          </cell>
          <cell r="C24">
            <v>357.28</v>
          </cell>
        </row>
        <row r="25">
          <cell r="B25" t="str">
            <v>KRW (韓国ウォン)（*）</v>
          </cell>
          <cell r="C25">
            <v>9.42</v>
          </cell>
        </row>
        <row r="26">
          <cell r="B26" t="str">
            <v>SGD (シンガポール・ドル)</v>
          </cell>
          <cell r="C26">
            <v>79.459999999999994</v>
          </cell>
        </row>
        <row r="27">
          <cell r="B27" t="str">
            <v>NZD (ニュージーランド・ドル)</v>
          </cell>
          <cell r="C27">
            <v>83.16</v>
          </cell>
        </row>
        <row r="28">
          <cell r="B28" t="str">
            <v>ZAR (南アフリカ・ランド)</v>
          </cell>
          <cell r="C28">
            <v>11.5</v>
          </cell>
        </row>
        <row r="29">
          <cell r="B29" t="str">
            <v>CZK (チェコ・コルナ)</v>
          </cell>
          <cell r="C29">
            <v>5.26</v>
          </cell>
        </row>
        <row r="30">
          <cell r="B30" t="str">
            <v>MXN (メキシコ・ペソ)</v>
          </cell>
          <cell r="C30">
            <v>8.6300000000000008</v>
          </cell>
        </row>
        <row r="31">
          <cell r="B31" t="str">
            <v>TRY (トルコ・リラ)</v>
          </cell>
          <cell r="C31">
            <v>51.68</v>
          </cell>
        </row>
        <row r="32">
          <cell r="B32" t="str">
            <v>RUB (ロシア・ルーブル)</v>
          </cell>
          <cell r="C32">
            <v>3.3</v>
          </cell>
        </row>
        <row r="33">
          <cell r="B33" t="str">
            <v>HUF (ハンガリー・フォリント)</v>
          </cell>
          <cell r="C33">
            <v>0.46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R56"/>
  <sheetViews>
    <sheetView tabSelected="1" topLeftCell="B1" zoomScaleNormal="100" workbookViewId="0">
      <selection activeCell="I19" sqref="I18:J19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39" t="s">
        <v>1</v>
      </c>
      <c r="C4" s="39" t="s">
        <v>148</v>
      </c>
      <c r="D4" s="40" t="s">
        <v>2</v>
      </c>
      <c r="E4" s="41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9"/>
      <c r="C5" s="39"/>
      <c r="D5" s="40"/>
      <c r="E5" s="41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1.0808</v>
      </c>
      <c r="G6" s="18">
        <v>6.1174999999999997</v>
      </c>
      <c r="H6" s="18">
        <v>0.75230000000000008</v>
      </c>
      <c r="I6" s="18">
        <v>7.7543000000000006</v>
      </c>
      <c r="J6" s="18">
        <v>99.7</v>
      </c>
      <c r="K6" s="18">
        <v>0.63260000000000005</v>
      </c>
    </row>
    <row r="7" spans="1:18">
      <c r="A7" s="10">
        <v>1</v>
      </c>
      <c r="B7" s="16" t="s">
        <v>18</v>
      </c>
      <c r="C7" s="16" t="s">
        <v>10</v>
      </c>
      <c r="D7" s="19">
        <v>1.07846</v>
      </c>
      <c r="E7" s="19">
        <v>0.92706999999999995</v>
      </c>
      <c r="F7" s="17">
        <v>1</v>
      </c>
      <c r="G7" s="19">
        <v>5.7024699999999999</v>
      </c>
      <c r="H7" s="19">
        <v>0.69679999999999997</v>
      </c>
      <c r="I7" s="19">
        <v>7.1885300000000001</v>
      </c>
      <c r="J7" s="19">
        <v>92.22</v>
      </c>
      <c r="K7" s="19">
        <v>0.58614999999999995</v>
      </c>
    </row>
    <row r="8" spans="1:18">
      <c r="A8" s="10">
        <v>2</v>
      </c>
      <c r="B8" s="16" t="s">
        <v>19</v>
      </c>
      <c r="C8" s="16" t="s">
        <v>11</v>
      </c>
      <c r="D8" s="19">
        <v>6.1577999999999999</v>
      </c>
      <c r="E8" s="19">
        <v>0.16239566078794374</v>
      </c>
      <c r="F8" s="19">
        <v>0.17554330653372185</v>
      </c>
      <c r="G8" s="17">
        <v>1</v>
      </c>
      <c r="H8" s="19">
        <v>0.1221523239479631</v>
      </c>
      <c r="I8" s="19">
        <v>1.259287243420224</v>
      </c>
      <c r="J8" s="19">
        <v>16.200628584389072</v>
      </c>
      <c r="K8" s="19">
        <v>0.10279499593959766</v>
      </c>
    </row>
    <row r="9" spans="1:18">
      <c r="A9" s="10">
        <v>3</v>
      </c>
      <c r="B9" s="16" t="s">
        <v>20</v>
      </c>
      <c r="C9" s="16" t="s">
        <v>12</v>
      </c>
      <c r="D9" s="19">
        <v>0.7524454477050414</v>
      </c>
      <c r="E9" s="19">
        <v>1.329</v>
      </c>
      <c r="F9" s="19">
        <v>1.4367000000000001</v>
      </c>
      <c r="G9" s="19">
        <v>8.1308000000000007</v>
      </c>
      <c r="H9" s="17">
        <v>1</v>
      </c>
      <c r="I9" s="19">
        <v>10.3055</v>
      </c>
      <c r="J9" s="19">
        <v>132.18</v>
      </c>
      <c r="K9" s="19">
        <v>0.84099999999999997</v>
      </c>
    </row>
    <row r="10" spans="1:18">
      <c r="A10" s="10">
        <v>4</v>
      </c>
      <c r="B10" s="16" t="s">
        <v>21</v>
      </c>
      <c r="C10" s="16" t="s">
        <v>13</v>
      </c>
      <c r="D10" s="19">
        <v>7.7643000000000004</v>
      </c>
      <c r="E10" s="19">
        <v>0.12879461123346597</v>
      </c>
      <c r="F10" s="19">
        <v>0.13906967947220275</v>
      </c>
      <c r="G10" s="19">
        <v>0.78357624196834352</v>
      </c>
      <c r="H10" s="19">
        <v>9.676120881842952E-2</v>
      </c>
      <c r="I10" s="17">
        <v>1</v>
      </c>
      <c r="J10" s="19">
        <v>12.810658467845247</v>
      </c>
      <c r="K10" s="19">
        <v>8.1392131008774071E-2</v>
      </c>
    </row>
    <row r="11" spans="1:18">
      <c r="A11" s="10">
        <v>5</v>
      </c>
      <c r="B11" s="42" t="s">
        <v>22</v>
      </c>
      <c r="C11" s="42" t="s">
        <v>14</v>
      </c>
      <c r="D11" s="43">
        <f>VLOOKUP("USD (米ドル)",[1]Sheet1!$B$5:$C$33,2,0)</f>
        <v>100.72</v>
      </c>
      <c r="E11" s="43">
        <f>1/D11</f>
        <v>9.9285146942017476E-3</v>
      </c>
      <c r="F11" s="43">
        <f>1/VLOOKUP("AUD (オーストラリアドル)",[1]Sheet1!$B$5:$C$33,2,0)</f>
        <v>1.0595465140919687E-2</v>
      </c>
      <c r="G11" s="43">
        <f>1/VLOOKUP("CNY (中国元)（*）",[1]Sheet1!$B$5:$C$33,2,0)</f>
        <v>6.0132291040288638E-2</v>
      </c>
      <c r="H11" s="43">
        <f>1/VLOOKUP("EUR (ユーロ)",[1]Sheet1!$B$5:$C$33,2,0)</f>
        <v>7.4582338902147967E-3</v>
      </c>
      <c r="I11" s="43">
        <f>1/VLOOKUP("HKD (香港ドル)",[1]Sheet1!$B$5:$C$33,2,0)</f>
        <v>7.5244544770504143E-2</v>
      </c>
      <c r="J11" s="44">
        <v>1</v>
      </c>
      <c r="K11" s="43">
        <f>1/VLOOKUP("GBP (イギリスポンド)",[1]Sheet1!$B$5:$C$33,2,0)</f>
        <v>6.1900340451872477E-3</v>
      </c>
    </row>
    <row r="12" spans="1:18">
      <c r="A12" s="10">
        <v>6</v>
      </c>
      <c r="B12" s="16" t="s">
        <v>23</v>
      </c>
      <c r="C12" s="16" t="s">
        <v>15</v>
      </c>
      <c r="D12" s="19">
        <v>0.63187160369013018</v>
      </c>
      <c r="E12" s="19">
        <v>1.5826</v>
      </c>
      <c r="F12" s="19">
        <v>1.7064999999999999</v>
      </c>
      <c r="G12" s="19">
        <v>9.6820000000000004</v>
      </c>
      <c r="H12" s="19">
        <v>1.1892</v>
      </c>
      <c r="I12" s="19">
        <v>12.271599999999999</v>
      </c>
      <c r="J12" s="19">
        <v>156.85149999999999</v>
      </c>
      <c r="K12" s="17">
        <v>1</v>
      </c>
      <c r="L12" s="37"/>
    </row>
    <row r="13" spans="1:18">
      <c r="A13" s="10">
        <v>7</v>
      </c>
      <c r="B13" s="20" t="s">
        <v>89</v>
      </c>
      <c r="C13" s="20" t="s">
        <v>90</v>
      </c>
      <c r="D13" s="21">
        <v>78.09</v>
      </c>
      <c r="E13" s="21">
        <v>1.2805736970162632E-2</v>
      </c>
      <c r="F13" s="38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1.0335000000000001</v>
      </c>
      <c r="E14" s="25">
        <v>0.9677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5.6116599999999996</v>
      </c>
      <c r="E15" s="25">
        <v>0.17820038990245313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64.819999999999993</v>
      </c>
      <c r="E16" s="25">
        <v>1.5427337241592103E-2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11950</v>
      </c>
      <c r="E17" s="25">
        <v>8.3682008368200843E-5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3.2910000000000004</v>
      </c>
      <c r="E18" s="25">
        <v>0.30414000000000002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1.2286999999999999</v>
      </c>
      <c r="E19" s="25">
        <v>0.81359000000000004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105.25</v>
      </c>
      <c r="E20" s="25">
        <v>9.5011876484560574E-3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44.15</v>
      </c>
      <c r="E21" s="25">
        <v>2.2650056625141565E-2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3.1701299999999999</v>
      </c>
      <c r="E22" s="25">
        <v>0.31544447704037376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32.962000000000003</v>
      </c>
      <c r="E23" s="25">
        <v>3.0337964929312539E-2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1.2687999999999999</v>
      </c>
      <c r="E24" s="25">
        <v>0.78814627994955866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1093.8</v>
      </c>
      <c r="E25" s="25">
        <v>9.1424392027793016E-4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133.72</v>
      </c>
      <c r="E26" s="25">
        <v>7.4783128926114266E-3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6.5405600000000002</v>
      </c>
      <c r="E27" s="25">
        <v>0.15289210709786319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0.93062</v>
      </c>
      <c r="E28" s="25">
        <v>1.0745524489050311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29.902000000000001</v>
      </c>
      <c r="E29" s="25">
        <v>3.3442579091699551E-2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1">
        <v>31.99</v>
      </c>
      <c r="E30" s="21">
        <v>3.125976867771179E-2</v>
      </c>
      <c r="F30" s="38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2.0222000000000002</v>
      </c>
      <c r="E31" s="25">
        <v>0.49451092869152402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0.27225699999999997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21150</v>
      </c>
      <c r="E33" s="25">
        <v>4.728132387706856E-5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0.37704000000000004</v>
      </c>
      <c r="E34" s="25">
        <v>2.6525200000000004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1.2694000000000001</v>
      </c>
      <c r="E35" s="25">
        <v>0.78759000000000001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1.47163</v>
      </c>
      <c r="E36" s="25">
        <v>0.67951862900321414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1921.28</v>
      </c>
      <c r="E37" s="25">
        <v>5.2070000000000003E-4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6.8942000000000005</v>
      </c>
      <c r="E38" s="25">
        <v>0.14505000000000001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1164</v>
      </c>
      <c r="E39" s="25">
        <v>8.6059999999999989E-4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3.5546000000000002</v>
      </c>
      <c r="E40" s="25">
        <v>0.28211900000000001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0.7097</v>
      </c>
      <c r="E41" s="25">
        <v>1.4108349999999998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0.28493000000000002</v>
      </c>
      <c r="E42" s="25">
        <v>3.5184000000000002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0.52800000000000002</v>
      </c>
      <c r="E43" s="25">
        <v>1.8939393939393938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7.9950000000000001</v>
      </c>
      <c r="E45" s="25">
        <v>0.125329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13.1097</v>
      </c>
      <c r="E46" s="25">
        <v>7.6310000000000003E-2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5.9108400000000003</v>
      </c>
      <c r="E47" s="25">
        <v>0.16918069174601241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0.38504000000000005</v>
      </c>
      <c r="E48" s="25">
        <v>2.5973400000000004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3.6415000000000002</v>
      </c>
      <c r="E49" s="25">
        <v>0.27465699999999998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3.3728400000000001</v>
      </c>
      <c r="E50" s="25">
        <v>0.29648604736661094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3.7505000000000002</v>
      </c>
      <c r="E51" s="25">
        <v>0.26663799999999999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8.1775000000000002</v>
      </c>
      <c r="E52" s="25">
        <v>0.12233899999999999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214.95</v>
      </c>
      <c r="E53" s="25">
        <v>4.6540000000000002E-3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8bf93d280616b14001ce74355dddf9b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41ee4e17ac518c942e7e6f5415cda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E772E995-80B6-4CBC-8749-0C54D0092FB8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16 Sep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2013-09-16T02:33:01Z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25900</vt:r8>
  </property>
</Properties>
</file>