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21 Feb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<sst xmlns="http://schemas.openxmlformats.org/spreadsheetml/2006/main" count="166" uniqueCount="155">
  <si>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</si>
  <si>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</si>
  <si>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</si>
  <si>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</si>
  <si>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</si>
  <si>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</si>
  <si>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</si>
  <si>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</si>
  <si>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</si>
  <si>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</si>
  <si>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</si>
  <si>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</si>
  <si>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</si>
  <si>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</si>
  <si>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</si>
  <si>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</si>
  <si>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</si>
  <si>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</si>
  <si>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</si>
  <si>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</si>
  <si>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</si>
  <si>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</si>
  <si>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</si>
  <si>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</si>
  <si>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</si>
  <si>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</si>
  <si>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</si>
  <si>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</si>
  <si>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</si>
  <si>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</si>
  <si>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</si>
  <si>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</si>
  <si>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</si>
  <si>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</si>
  <si>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</si>
  <si>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</si>
  <si>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</si>
  <si>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</si>
  <si>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</si>
  <si>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</si>
  <si>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</si>
  <si>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</si>
  <si>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</si>
  <si>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</si>
  <si>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</si>
  <si>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</si>
  <si>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</si>
  <si>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</si>
  <si>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</si>
  <si>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</si>
  <si>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</si>
  <si>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</si>
  <si>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</si>
  <si>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</si>
  <si>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</si>
  <si>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</si>
  <si>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</si>
  <si>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</si>
  <si>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</si>
  <si>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</si>
  <si>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</si>
  <si>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</si>
  <si>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</si>
  <si>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</si>
  <si>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</si>
  <si>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</si>
  <si>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</si>
  <si>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</si>
  <si>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</si>
  <si>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</si>
  <si>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</si>
  <si>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</si>
  <si>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</si>
  <si>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</si>
  <si>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</si>
  <si>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</si>
  <si>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</si>
  <si>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</si>
  <si>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</si>
  <si>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</si>
  <si>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</si>
  <si>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</si>
  <si>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</si>
  <si>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</si>
  <si>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</si>
  <si>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</si>
  <si>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</si>
  <si>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</si>
  <si>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</si>
  <si>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</si>
  <si>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</si>
  <si>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</si>
  <si>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</si>
  <si>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</si>
  <si>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</si>
  <si>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</si>
  <si>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</si>
  <si>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</si>
  <si>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</si>
  <si>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</si>
  <si>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</si>
  <si>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</si>
  <si>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</si>
  <si>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</si>
  <si>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</si>
  <si>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</si>
  <si>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</si>
  <si>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</si>
  <si>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</si>
  <si>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</si>
  <si>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</si>
  <si>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</si>
  <si>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</si>
  <si>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</si>
  <si>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</si>
  <si>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</si>
  <si>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</si>
  <si>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</si>
  <si>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</si>
  <si>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</si>
  <si>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</si>
  <si>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</si>
  <si>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</si>
  <si>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</si>
  <si>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</si>
  <si>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</si>
  <si>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</si>
  <si>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</si>
  <si>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</si>
  <si>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</si>
  <si>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</si>
  <si>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</si>
  <si>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</si>
  <si>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</si>
  <si>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</si>
  <si>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</si>
  <si>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</si>
  <si>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</si>
  <si>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</si>
  <si>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</si>
  <si>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</si>
  <si>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</si>
  <si>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</si>
  <si>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</si>
  <si>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</si>
  <si>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</si>
  <si>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</si>
  <si>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</si>
  <si>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</si>
  <si>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</si>
  <si>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</si>
  <si>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</si>
  <si>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</si>
  <si>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</si>
  <si>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21st February 2013</t>
  </si>
</sst>
</file>

<file path=xl/styles.xml><?xml version="1.0" encoding="utf-8"?>
<styleSheet xmlns="http://schemas.openxmlformats.org/spreadsheetml/2006/main">
  <numFmts count="3">
    <numFmt numFmtId="176" formatCode="0.00000_);\(0.00000\)"/>
    <numFmt numFmtId="177" formatCode="0.00000"/>
    <numFmt numFmtId="178" formatCode="0_ "/>
  </numFmts>
  <fonts count="8"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b/>
      <i/>
      <sz val="14"/>
      <color theme="1"/>
      <name val="新細明體"/>
      <family val="2"/>
      <scheme val="minor"/>
    </font>
    <font>
      <b/>
      <i/>
      <sz val="10"/>
      <color rgb="FF000000"/>
      <name val="Verdana"/>
      <family val="2"/>
    </font>
    <font>
      <i/>
      <sz val="10"/>
      <color theme="1"/>
      <name val="Verdana"/>
      <family val="2"/>
    </font>
    <font>
      <i/>
      <sz val="10"/>
      <color rgb="FF000000"/>
      <name val="Verdana"/>
      <family val="2"/>
    </font>
    <font>
      <i/>
      <sz val="10"/>
      <color rgb="FFFF0000"/>
      <name val="Verdana"/>
      <family val="2"/>
    </font>
    <font>
      <sz val="9"/>
      <name val="新細明體"/>
      <family val="3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4" borderId="3" xfId="0" applyFont="1" applyFill="1" applyBorder="1" applyAlignment="1">
      <alignment horizontal="center"/>
    </xf>
    <xf numFmtId="0" fontId="4" fillId="0" borderId="4" xfId="0" applyFont="1" applyBorder="1" applyAlignment="1"/>
    <xf numFmtId="0" fontId="5" fillId="0" borderId="5" xfId="0" applyFont="1" applyBorder="1" applyAlignment="1"/>
    <xf numFmtId="0" fontId="5" fillId="0" borderId="4" xfId="0" applyFont="1" applyBorder="1" applyAlignment="1"/>
    <xf numFmtId="0" fontId="5" fillId="5" borderId="4" xfId="0" applyFont="1" applyFill="1" applyBorder="1" applyAlignment="1"/>
    <xf numFmtId="0" fontId="5" fillId="5" borderId="5" xfId="0" applyFont="1" applyFill="1" applyBorder="1" applyAlignment="1"/>
    <xf numFmtId="0" fontId="4" fillId="0" borderId="5" xfId="0" applyFont="1" applyBorder="1" applyAlignment="1"/>
    <xf numFmtId="0" fontId="6" fillId="0" borderId="4" xfId="0" applyFont="1" applyBorder="1" applyAlignment="1"/>
    <xf numFmtId="0" fontId="6" fillId="0" borderId="5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1" fontId="0" fillId="3" borderId="2" xfId="0" applyNumberFormat="1" applyFill="1" applyBorder="1" applyAlignment="1">
      <alignment horizontal="left" vertical="top"/>
    </xf>
    <xf numFmtId="177" fontId="0" fillId="2" borderId="1" xfId="0" applyNumberFormat="1" applyFill="1" applyBorder="1" applyAlignment="1">
      <alignment horizontal="left" vertical="top"/>
    </xf>
    <xf numFmtId="177" fontId="0" fillId="2" borderId="2" xfId="0" applyNumberForma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177" fontId="0" fillId="0" borderId="1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2" xfId="0" applyFill="1" applyBorder="1" applyAlignment="1">
      <alignment horizontal="left" vertical="top"/>
    </xf>
    <xf numFmtId="177" fontId="0" fillId="0" borderId="2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0" fontId="1" fillId="0" borderId="2" xfId="0" applyFont="1" applyFill="1" applyBorder="1" applyAlignment="1">
      <alignment horizontal="left" vertical="top"/>
    </xf>
    <xf numFmtId="176" fontId="1" fillId="0" borderId="2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6" borderId="2" xfId="0" applyFill="1" applyBorder="1" applyAlignment="1">
      <alignment horizontal="left" vertical="center"/>
    </xf>
    <xf numFmtId="177" fontId="0" fillId="6" borderId="2" xfId="0" applyNumberFormat="1" applyFill="1" applyBorder="1" applyAlignment="1">
      <alignment horizontal="left" vertical="center"/>
    </xf>
    <xf numFmtId="178" fontId="0" fillId="7" borderId="2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94.88</v>
          </cell>
        </row>
        <row r="6">
          <cell r="B6" t="str">
            <v>GBP (イギリスポンド)</v>
          </cell>
          <cell r="C6">
            <v>146.97999999999999</v>
          </cell>
        </row>
        <row r="7">
          <cell r="B7" t="str">
            <v>CAD (カナダドル)</v>
          </cell>
          <cell r="C7">
            <v>93.93</v>
          </cell>
        </row>
        <row r="8">
          <cell r="B8" t="str">
            <v>CHF (スイスフラン)</v>
          </cell>
          <cell r="C8">
            <v>102.12</v>
          </cell>
        </row>
        <row r="9">
          <cell r="B9" t="str">
            <v>SEK (スウェーデン・クローネ)</v>
          </cell>
          <cell r="C9">
            <v>15.2</v>
          </cell>
        </row>
        <row r="10">
          <cell r="B10" t="str">
            <v>EUR (ユーロ)</v>
          </cell>
          <cell r="C10">
            <v>126.2</v>
          </cell>
        </row>
        <row r="11">
          <cell r="B11" t="str">
            <v>DKK (デンマーク・クローネ)</v>
          </cell>
          <cell r="C11">
            <v>17.02</v>
          </cell>
        </row>
        <row r="12">
          <cell r="B12" t="str">
            <v>IDR(インドネシア・ルピア)（*）</v>
          </cell>
          <cell r="C12">
            <v>1.1000000000000001</v>
          </cell>
        </row>
        <row r="13">
          <cell r="B13" t="str">
            <v>NOK (ノルウェー・クローネ)</v>
          </cell>
          <cell r="C13">
            <v>17.07</v>
          </cell>
        </row>
        <row r="14">
          <cell r="B14" t="str">
            <v>PKR (パキスタン・ルピー)</v>
          </cell>
          <cell r="C14">
            <v>1.1100000000000001</v>
          </cell>
        </row>
        <row r="15">
          <cell r="B15" t="str">
            <v>PHP (フィリピン・ペソ)</v>
          </cell>
          <cell r="C15">
            <v>2.4700000000000002</v>
          </cell>
        </row>
        <row r="16">
          <cell r="B16" t="str">
            <v>QAR (カタール・リアル)</v>
          </cell>
          <cell r="C16">
            <v>26.52</v>
          </cell>
        </row>
        <row r="17">
          <cell r="B17" t="str">
            <v>THB (タイ・バーツ)</v>
          </cell>
          <cell r="C17">
            <v>3.23</v>
          </cell>
        </row>
        <row r="18">
          <cell r="B18" t="str">
            <v>AED (ＵＡＥ・ディルハム)</v>
          </cell>
          <cell r="C18">
            <v>26.29</v>
          </cell>
        </row>
        <row r="19">
          <cell r="B19" t="str">
            <v>AUD (オーストラリアドル)</v>
          </cell>
          <cell r="C19">
            <v>98.22</v>
          </cell>
        </row>
        <row r="20">
          <cell r="B20" t="str">
            <v>HKD (香港ドル)</v>
          </cell>
          <cell r="C20">
            <v>12.54</v>
          </cell>
        </row>
        <row r="21">
          <cell r="B21" t="str">
            <v>INR (インド・ルピー)</v>
          </cell>
          <cell r="C21">
            <v>1.9</v>
          </cell>
        </row>
        <row r="22">
          <cell r="B22" t="str">
            <v>SAR (サウジアラビア・リアル)</v>
          </cell>
          <cell r="C22">
            <v>25.87</v>
          </cell>
        </row>
        <row r="23">
          <cell r="B23" t="str">
            <v>CNY (中国元)（*）</v>
          </cell>
          <cell r="C23">
            <v>15.34</v>
          </cell>
        </row>
        <row r="24">
          <cell r="B24" t="str">
            <v>KWD (クウェート・ディナール)</v>
          </cell>
          <cell r="C24">
            <v>341.5</v>
          </cell>
        </row>
        <row r="25">
          <cell r="B25" t="str">
            <v>KRW (韓国ウォン)（*）</v>
          </cell>
          <cell r="C25">
            <v>8.9</v>
          </cell>
        </row>
        <row r="26">
          <cell r="B26" t="str">
            <v>SGD (シンガポール・ドル)</v>
          </cell>
          <cell r="C26">
            <v>76.650000000000006</v>
          </cell>
        </row>
        <row r="27">
          <cell r="B27" t="str">
            <v>NZD (ニュージーランド・ドル)</v>
          </cell>
          <cell r="C27">
            <v>80.33</v>
          </cell>
        </row>
        <row r="28">
          <cell r="B28" t="str">
            <v>ZAR (南アフリカ・ランド)</v>
          </cell>
          <cell r="C28">
            <v>12.04</v>
          </cell>
        </row>
        <row r="29">
          <cell r="B29" t="str">
            <v>CZK (チェコ・コルナ)</v>
          </cell>
          <cell r="C29">
            <v>5.04</v>
          </cell>
        </row>
        <row r="30">
          <cell r="B30" t="str">
            <v>MXN (メキシコ・ペソ)</v>
          </cell>
          <cell r="C30">
            <v>8.3800000000000008</v>
          </cell>
        </row>
        <row r="31">
          <cell r="B31" t="str">
            <v>TRY (トルコ・リラ)</v>
          </cell>
          <cell r="C31">
            <v>55.15</v>
          </cell>
        </row>
        <row r="32">
          <cell r="B32" t="str">
            <v>RUB (ロシア・ルーブル)</v>
          </cell>
          <cell r="C32">
            <v>3.36</v>
          </cell>
        </row>
        <row r="33">
          <cell r="B33" t="str">
            <v>HUF (ハンガリー・フォリント)</v>
          </cell>
          <cell r="C33">
            <v>0.45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B11" sqref="A11:XFD11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11" width="15.7109375" style="10" customWidth="1"/>
    <col min="12" max="16384" width="9.140625" style="13"/>
  </cols>
  <sheetData>
    <row r="1" spans="1:18" ht="19.5">
      <c r="B1" s="11" t="s">
        <v>0</v>
      </c>
    </row>
    <row r="2" spans="1:18" ht="19.5">
      <c r="B2" s="11" t="s">
        <v>154</v>
      </c>
    </row>
    <row r="4" spans="1:18">
      <c r="B4" s="36" t="s">
        <v>1</v>
      </c>
      <c r="C4" s="36" t="s">
        <v>148</v>
      </c>
      <c r="D4" s="37" t="s">
        <v>2</v>
      </c>
      <c r="E4" s="38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6"/>
      <c r="C5" s="36"/>
      <c r="D5" s="37"/>
      <c r="E5" s="38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0.96590000000000009</v>
      </c>
      <c r="G6" s="18">
        <v>6.2407000000000004</v>
      </c>
      <c r="H6" s="18">
        <v>0.74580000000000002</v>
      </c>
      <c r="I6" s="18">
        <v>7.7545999999999999</v>
      </c>
      <c r="J6" s="18">
        <v>93.38</v>
      </c>
      <c r="K6" s="18">
        <v>0.6482</v>
      </c>
    </row>
    <row r="7" spans="1:18">
      <c r="A7" s="10">
        <v>1</v>
      </c>
      <c r="B7" s="16" t="s">
        <v>18</v>
      </c>
      <c r="C7" s="16" t="s">
        <v>10</v>
      </c>
      <c r="D7" s="19">
        <v>0.96765000000000001</v>
      </c>
      <c r="E7" s="19">
        <v>1.0332600000000001</v>
      </c>
      <c r="F7" s="17">
        <v>1</v>
      </c>
      <c r="G7" s="19">
        <v>6.4928600000000003</v>
      </c>
      <c r="H7" s="19">
        <v>0.77358000000000005</v>
      </c>
      <c r="I7" s="19">
        <v>8.0123700000000007</v>
      </c>
      <c r="J7" s="19">
        <v>96.74</v>
      </c>
      <c r="K7" s="19">
        <v>0.66813</v>
      </c>
    </row>
    <row r="8" spans="1:18">
      <c r="A8" s="10">
        <v>2</v>
      </c>
      <c r="B8" s="16" t="s">
        <v>19</v>
      </c>
      <c r="C8" s="16" t="s">
        <v>11</v>
      </c>
      <c r="D8" s="19">
        <v>6.2804000000000002</v>
      </c>
      <c r="E8" s="19">
        <v>0.15922552703649448</v>
      </c>
      <c r="F8" s="19">
        <v>0.15389350569405971</v>
      </c>
      <c r="G8" s="17">
        <v>1</v>
      </c>
      <c r="H8" s="19">
        <v>0.11869717975500903</v>
      </c>
      <c r="I8" s="19">
        <v>1.2347203358439314</v>
      </c>
      <c r="J8" s="19">
        <v>14.941652845637785</v>
      </c>
      <c r="K8" s="19">
        <v>0.10317894324126332</v>
      </c>
    </row>
    <row r="9" spans="1:18">
      <c r="A9" s="10">
        <v>3</v>
      </c>
      <c r="B9" s="16" t="s">
        <v>20</v>
      </c>
      <c r="C9" s="16" t="s">
        <v>12</v>
      </c>
      <c r="D9" s="19">
        <v>0.74911978425350212</v>
      </c>
      <c r="E9" s="19">
        <v>1.3349</v>
      </c>
      <c r="F9" s="19">
        <v>1.2905</v>
      </c>
      <c r="G9" s="19">
        <v>8.3355999999999995</v>
      </c>
      <c r="H9" s="17">
        <v>1</v>
      </c>
      <c r="I9" s="19">
        <v>10.351699999999999</v>
      </c>
      <c r="J9" s="19">
        <v>124.81</v>
      </c>
      <c r="K9" s="19">
        <v>0.86309999999999998</v>
      </c>
    </row>
    <row r="10" spans="1:18">
      <c r="A10" s="10">
        <v>4</v>
      </c>
      <c r="B10" s="16" t="s">
        <v>21</v>
      </c>
      <c r="C10" s="16" t="s">
        <v>13</v>
      </c>
      <c r="D10" s="19">
        <v>7.7648999999999999</v>
      </c>
      <c r="E10" s="19">
        <v>0.1287846591713995</v>
      </c>
      <c r="F10" s="19">
        <v>0.12430018993069021</v>
      </c>
      <c r="G10" s="19">
        <v>0.79878584551481746</v>
      </c>
      <c r="H10" s="19">
        <v>9.5876174003750675E-2</v>
      </c>
      <c r="I10" s="17">
        <v>1</v>
      </c>
      <c r="J10" s="19">
        <v>12.010569300984866</v>
      </c>
      <c r="K10" s="19">
        <v>8.3331944467592206E-2</v>
      </c>
    </row>
    <row r="11" spans="1:18">
      <c r="A11" s="10">
        <v>5</v>
      </c>
      <c r="B11" s="39" t="s">
        <v>22</v>
      </c>
      <c r="C11" s="39" t="s">
        <v>14</v>
      </c>
      <c r="D11" s="40">
        <f>VLOOKUP("USD (米ドル)",[1]Sheet1!$B$5:$C$33,2,0)</f>
        <v>94.88</v>
      </c>
      <c r="E11" s="40">
        <f>1/D11</f>
        <v>1.0539629005059023E-2</v>
      </c>
      <c r="F11" s="40">
        <f>1/VLOOKUP("AUD (オーストラリアドル)",[1]Sheet1!$B$5:$C$33,2,0)</f>
        <v>1.0181225819588679E-2</v>
      </c>
      <c r="G11" s="40">
        <f>1/VLOOKUP("CNY (中国元)（*）",[1]Sheet1!$B$5:$C$33,2,0)</f>
        <v>6.51890482398957E-2</v>
      </c>
      <c r="H11" s="40">
        <f>1/VLOOKUP("EUR (ユーロ)",[1]Sheet1!$B$5:$C$33,2,0)</f>
        <v>7.9239302694136295E-3</v>
      </c>
      <c r="I11" s="40">
        <f>1/VLOOKUP("HKD (香港ドル)",[1]Sheet1!$B$5:$C$33,2,0)</f>
        <v>7.9744816586921854E-2</v>
      </c>
      <c r="J11" s="41">
        <v>1</v>
      </c>
      <c r="K11" s="40">
        <f>1/VLOOKUP("GBP (イギリスポンド)",[1]Sheet1!$B$5:$C$33,2,0)</f>
        <v>6.8036467546604982E-3</v>
      </c>
    </row>
    <row r="12" spans="1:18">
      <c r="A12" s="10">
        <v>6</v>
      </c>
      <c r="B12" s="16" t="s">
        <v>23</v>
      </c>
      <c r="C12" s="16" t="s">
        <v>15</v>
      </c>
      <c r="D12" s="19">
        <v>0.64599483204134367</v>
      </c>
      <c r="E12" s="19">
        <v>1.548</v>
      </c>
      <c r="F12" s="19">
        <v>1.5017</v>
      </c>
      <c r="G12" s="19">
        <v>9.6633999999999993</v>
      </c>
      <c r="H12" s="19">
        <v>1.1596</v>
      </c>
      <c r="I12" s="19">
        <v>12.0037</v>
      </c>
      <c r="J12" s="19">
        <v>145.46559999999999</v>
      </c>
      <c r="K12" s="17">
        <v>1</v>
      </c>
    </row>
    <row r="13" spans="1:18">
      <c r="A13" s="10">
        <v>7</v>
      </c>
      <c r="B13" s="20" t="s">
        <v>89</v>
      </c>
      <c r="C13" s="20" t="s">
        <v>90</v>
      </c>
      <c r="D13" s="21">
        <v>79.290000000000006</v>
      </c>
      <c r="E13" s="21">
        <v>1.2611930886618741E-2</v>
      </c>
      <c r="F13" s="23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1.0117</v>
      </c>
      <c r="E14" s="25">
        <v>0.98880000000000001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5.5883599999999998</v>
      </c>
      <c r="E15" s="25">
        <v>0.17894337515836489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54.9</v>
      </c>
      <c r="E16" s="25">
        <v>1.8214936247723135E-2</v>
      </c>
      <c r="F16" s="23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9950</v>
      </c>
      <c r="E17" s="25">
        <v>1.0050251256281407E-4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3.1324999999999998</v>
      </c>
      <c r="E18" s="25">
        <v>0.31923383878691142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1.1830499999999999</v>
      </c>
      <c r="E19" s="25">
        <v>0.84504000000000001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98.45</v>
      </c>
      <c r="E20" s="25">
        <v>1.015744032503809E-2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40.9</v>
      </c>
      <c r="E21" s="25">
        <v>2.4449877750611249E-2</v>
      </c>
      <c r="F21" s="23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3.1222599999999998</v>
      </c>
      <c r="E22" s="25">
        <v>0.32028082222492682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30.125</v>
      </c>
      <c r="E23" s="25">
        <v>3.3195020746887967E-2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1.2387999999999999</v>
      </c>
      <c r="E24" s="25">
        <v>0.80723280594123348</v>
      </c>
      <c r="F24" s="23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1091.9000000000001</v>
      </c>
      <c r="E25" s="25">
        <v>9.158347834050737E-4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128.83000000000001</v>
      </c>
      <c r="E26" s="25">
        <v>7.7621671970814245E-3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6.3287899999999997</v>
      </c>
      <c r="E27" s="25">
        <v>0.15800808685388518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0.92381000000000002</v>
      </c>
      <c r="E28" s="25">
        <v>1.0824736688280057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29.731999999999999</v>
      </c>
      <c r="E29" s="25">
        <v>3.3633795237454592E-2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30.05</v>
      </c>
      <c r="E30" s="25">
        <v>3.3277870216306155E-2</v>
      </c>
      <c r="F30" s="23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1.77691</v>
      </c>
      <c r="E31" s="25">
        <v>0.56277470440258648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3.6732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20940</v>
      </c>
      <c r="E33" s="25">
        <v>4.7755491881566381E-5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0.37703000000000003</v>
      </c>
      <c r="E34" s="25">
        <v>2.65259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1.2355</v>
      </c>
      <c r="E35" s="25">
        <v>0.80939000000000005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1.46513</v>
      </c>
      <c r="E36" s="25">
        <v>0.68253329056124712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1791.75</v>
      </c>
      <c r="E37" s="25">
        <v>5.5870000000000008E-4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6.7317</v>
      </c>
      <c r="E38" s="25">
        <v>0.14857000000000001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1165</v>
      </c>
      <c r="E39" s="25">
        <v>8.5979999999999997E-4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3.6665000000000001</v>
      </c>
      <c r="E40" s="25">
        <v>0.27283599999999997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0.70850000000000002</v>
      </c>
      <c r="E41" s="25">
        <v>1.4134279999999999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0.2823</v>
      </c>
      <c r="E42" s="25">
        <v>3.5448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0.52400000000000002</v>
      </c>
      <c r="E43" s="25">
        <v>1.9083969465648853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2.5747</v>
      </c>
      <c r="E44" s="25">
        <v>0.38839476443857535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7.9950000000000001</v>
      </c>
      <c r="E45" s="25">
        <v>0.125329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12.634</v>
      </c>
      <c r="E46" s="25">
        <v>7.9186999999999994E-2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5.5562199999999997</v>
      </c>
      <c r="E47" s="25">
        <v>0.17997847457444091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0.38500000000000001</v>
      </c>
      <c r="E48" s="25">
        <v>2.5976100000000004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3.6412</v>
      </c>
      <c r="E49" s="25">
        <v>0.27467199999999997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3.2801</v>
      </c>
      <c r="E50" s="25">
        <v>0.3048687540014024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3.7503000000000002</v>
      </c>
      <c r="E51" s="25">
        <v>0.266652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8.1300000000000008</v>
      </c>
      <c r="E52" s="25">
        <v>0.12307699999999999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216.05</v>
      </c>
      <c r="E53" s="25">
        <v>4.6670000000000001E-3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sortState ref="B13:F53">
    <sortCondition ref="F13:F53"/>
  </sortState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8bf93d280616b14001ce74355dddf9b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41ee4e17ac518c942e7e6f5415cda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3D2C5C-732F-4F0B-86EC-EDAB15760D13}"/>
</file>

<file path=customXml/itemProps2.xml><?xml version="1.0" encoding="utf-8"?>
<ds:datastoreItem xmlns:ds="http://schemas.openxmlformats.org/officeDocument/2006/customXml" ds:itemID="{2D3F8D8E-FA49-4381-8A3F-B0AE8DE428E5}"/>
</file>

<file path=customXml/itemProps3.xml><?xml version="1.0" encoding="utf-8"?>
<ds:datastoreItem xmlns:ds="http://schemas.openxmlformats.org/officeDocument/2006/customXml" ds:itemID="{14D77BB5-AA63-4F8D-AC4D-27E9FA7BAF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21 Feb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2013-02-21T04:34:56Z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Order">
    <vt:r8>4300</vt:r8>
  </property>
</Properties>
</file>