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27 Feb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<sst xmlns="http://schemas.openxmlformats.org/spreadsheetml/2006/main" count="166" uniqueCount="155">
  <si>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</si>
  <si>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</si>
  <si>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</si>
  <si>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</si>
  <si>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</si>
  <si>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</si>
  <si>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</si>
  <si>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</si>
  <si>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</si>
  <si>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</si>
  <si>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</si>
  <si>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</si>
  <si>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</si>
  <si>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</si>
  <si>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</si>
  <si>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</si>
  <si>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</si>
  <si>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</si>
  <si>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</si>
  <si>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</si>
  <si>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</si>
  <si>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</si>
  <si>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</si>
  <si>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</si>
  <si>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</si>
  <si>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</si>
  <si>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</si>
  <si>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</si>
  <si>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</si>
  <si>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</si>
  <si>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</si>
  <si>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</si>
  <si>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</si>
  <si>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</si>
  <si>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</si>
  <si>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</si>
  <si>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</si>
  <si>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</si>
  <si>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</si>
  <si>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</si>
  <si>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</si>
  <si>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</si>
  <si>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</si>
  <si>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</si>
  <si>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</si>
  <si>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</si>
  <si>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</si>
  <si>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</si>
  <si>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</si>
  <si>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</si>
  <si>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</si>
  <si>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</si>
  <si>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</si>
  <si>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</si>
  <si>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</si>
  <si>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</si>
  <si>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</si>
  <si>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</si>
  <si>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</si>
  <si>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</si>
  <si>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</si>
  <si>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</si>
  <si>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</si>
  <si>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</si>
  <si>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</si>
  <si>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</si>
  <si>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</si>
  <si>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</si>
  <si>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</si>
  <si>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</si>
  <si>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</si>
  <si>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</si>
  <si>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</si>
  <si>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</si>
  <si>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</si>
  <si>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</si>
  <si>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</si>
  <si>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</si>
  <si>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</si>
  <si>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</si>
  <si>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</si>
  <si>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</si>
  <si>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</si>
  <si>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</si>
  <si>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</si>
  <si>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</si>
  <si>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</si>
  <si>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</si>
  <si>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</si>
  <si>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</si>
  <si>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</si>
  <si>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</si>
  <si>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</si>
  <si>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</si>
  <si>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</si>
  <si>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</si>
  <si>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</si>
  <si>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</si>
  <si>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</si>
  <si>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</si>
  <si>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</si>
  <si>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</si>
  <si>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</si>
  <si>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</si>
  <si>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</si>
  <si>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</si>
  <si>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</si>
  <si>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</si>
  <si>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</si>
  <si>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</si>
  <si>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</si>
  <si>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</si>
  <si>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</si>
  <si>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</si>
  <si>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</si>
  <si>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</si>
  <si>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</si>
  <si>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</si>
  <si>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</si>
  <si>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</si>
  <si>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</si>
  <si>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</si>
  <si>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</si>
  <si>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</si>
  <si>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</si>
  <si>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</si>
  <si>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</si>
  <si>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</si>
  <si>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</si>
  <si>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</si>
  <si>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</si>
  <si>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</si>
  <si>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</si>
  <si>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</si>
  <si>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</si>
  <si>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</si>
  <si>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</si>
  <si>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</si>
  <si>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</si>
  <si>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</si>
  <si>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</si>
  <si>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</si>
  <si>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</si>
  <si>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</si>
  <si>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</si>
  <si>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</si>
  <si>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</si>
  <si>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</si>
  <si>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</si>
  <si>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</si>
  <si>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</si>
  <si>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</si>
  <si>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</si>
  <si>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</si>
  <si>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27th February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</si>
</sst>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93.09</v>
          </cell>
        </row>
        <row r="6">
          <cell r="B6" t="str">
            <v>GBP (イギリスポンド)</v>
          </cell>
          <cell r="C6">
            <v>143.36000000000001</v>
          </cell>
        </row>
        <row r="7">
          <cell r="B7" t="str">
            <v>CAD (カナダドル)</v>
          </cell>
          <cell r="C7">
            <v>91.38</v>
          </cell>
        </row>
        <row r="8">
          <cell r="B8" t="str">
            <v>CHF (スイスフラン)</v>
          </cell>
          <cell r="C8">
            <v>99.74</v>
          </cell>
        </row>
        <row r="9">
          <cell r="B9" t="str">
            <v>SEK (スウェーデン・クローネ)</v>
          </cell>
          <cell r="C9">
            <v>14.67</v>
          </cell>
        </row>
        <row r="10">
          <cell r="B10" t="str">
            <v>EUR (ユーロ)</v>
          </cell>
          <cell r="C10">
            <v>121.75</v>
          </cell>
        </row>
        <row r="11">
          <cell r="B11" t="str">
            <v>DKK (デンマーク・クローネ)</v>
          </cell>
          <cell r="C11">
            <v>16.43</v>
          </cell>
        </row>
        <row r="12">
          <cell r="B12" t="str">
            <v>IDR(インドネシア・ルピア)（*）</v>
          </cell>
          <cell r="C12">
            <v>1.08</v>
          </cell>
        </row>
        <row r="13">
          <cell r="B13" t="str">
            <v>NOK (ノルウェー・クローネ)</v>
          </cell>
          <cell r="C13">
            <v>16.46</v>
          </cell>
        </row>
        <row r="14">
          <cell r="B14" t="str">
            <v>PKR (パキスタン・ルピー)</v>
          </cell>
          <cell r="C14">
            <v>1.0900000000000001</v>
          </cell>
        </row>
        <row r="15">
          <cell r="B15" t="str">
            <v>PHP (フィリピン・ペソ)</v>
          </cell>
          <cell r="C15">
            <v>2.42</v>
          </cell>
        </row>
        <row r="16">
          <cell r="B16" t="str">
            <v>QAR (カタール・リアル)</v>
          </cell>
          <cell r="C16">
            <v>26.03</v>
          </cell>
        </row>
        <row r="17">
          <cell r="B17" t="str">
            <v>THB (タイ・バーツ)</v>
          </cell>
          <cell r="C17">
            <v>3.17</v>
          </cell>
        </row>
        <row r="18">
          <cell r="B18" t="str">
            <v>AED (ＵＡＥ・ディルハム)</v>
          </cell>
          <cell r="C18">
            <v>25.8</v>
          </cell>
        </row>
        <row r="19">
          <cell r="B19" t="str">
            <v>AUD (オーストラリアドル)</v>
          </cell>
          <cell r="C19">
            <v>96.17</v>
          </cell>
        </row>
        <row r="20">
          <cell r="B20" t="str">
            <v>HKD (香港ドル)</v>
          </cell>
          <cell r="C20">
            <v>12.3</v>
          </cell>
        </row>
        <row r="21">
          <cell r="B21" t="str">
            <v>INR (インド・ルピー)</v>
          </cell>
          <cell r="C21">
            <v>1.87</v>
          </cell>
        </row>
        <row r="22">
          <cell r="B22" t="str">
            <v>SAR (サウジアラビア・リアル)</v>
          </cell>
          <cell r="C22">
            <v>25.4</v>
          </cell>
        </row>
        <row r="23">
          <cell r="B23" t="str">
            <v>CNY (中国元)（*）</v>
          </cell>
          <cell r="C23">
            <v>15.09</v>
          </cell>
        </row>
        <row r="24">
          <cell r="B24" t="str">
            <v>KWD (クウェート・ディナール)</v>
          </cell>
          <cell r="C24">
            <v>334.21</v>
          </cell>
        </row>
        <row r="25">
          <cell r="B25" t="str">
            <v>KRW (韓国ウォン)（*）</v>
          </cell>
          <cell r="C25">
            <v>8.7100000000000009</v>
          </cell>
        </row>
        <row r="26">
          <cell r="B26" t="str">
            <v>SGD (シンガポール・ドル)</v>
          </cell>
          <cell r="C26">
            <v>75.2</v>
          </cell>
        </row>
        <row r="27">
          <cell r="B27" t="str">
            <v>NZD (ニュージーランド・ドル)</v>
          </cell>
          <cell r="C27">
            <v>78.06</v>
          </cell>
        </row>
        <row r="28">
          <cell r="B28" t="str">
            <v>ZAR (南アフリカ・ランド)</v>
          </cell>
          <cell r="C28">
            <v>11.92</v>
          </cell>
        </row>
        <row r="29">
          <cell r="B29" t="str">
            <v>CZK (チェコ・コルナ)</v>
          </cell>
          <cell r="C29">
            <v>4.82</v>
          </cell>
        </row>
        <row r="30">
          <cell r="B30" t="str">
            <v>MXN (メキシコ・ペソ)</v>
          </cell>
          <cell r="C30">
            <v>8.17</v>
          </cell>
        </row>
        <row r="31">
          <cell r="B31" t="str">
            <v>TRY (トルコ・リラ)</v>
          </cell>
          <cell r="C31">
            <v>53.53</v>
          </cell>
        </row>
        <row r="32">
          <cell r="B32" t="str">
            <v>RUB (ロシア・ルーブル)</v>
          </cell>
          <cell r="C32">
            <v>3.26</v>
          </cell>
        </row>
        <row r="33">
          <cell r="B33" t="str">
            <v>HUF (ハンガリー・フォリント)</v>
          </cell>
          <cell r="C33">
            <v>0.43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B11" sqref="B11:K11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6384" width="9.140625" style="13"/>
  </cols>
  <sheetData>
    <row r="1" spans="1:18" ht="19.5">
      <c r="B1" s="11" t="s">
        <v>0</v>
      </c>
    </row>
    <row r="2" spans="1:18" ht="19.5">
      <c r="B2" s="11" t="s">
        <v>154</v>
      </c>
    </row>
    <row r="4" spans="1:18">
      <c r="B4" s="36" t="s">
        <v>1</v>
      </c>
      <c r="C4" s="36" t="s">
        <v>148</v>
      </c>
      <c r="D4" s="37" t="s">
        <v>2</v>
      </c>
      <c r="E4" s="38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6"/>
      <c r="C5" s="36"/>
      <c r="D5" s="37"/>
      <c r="E5" s="38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0.97560000000000002</v>
      </c>
      <c r="G6" s="18">
        <v>6.2299000000000007</v>
      </c>
      <c r="H6" s="18">
        <v>0.76640000000000008</v>
      </c>
      <c r="I6" s="18">
        <v>7.7581000000000007</v>
      </c>
      <c r="J6" s="18">
        <v>91.820000000000007</v>
      </c>
      <c r="K6" s="18">
        <v>0.65880000000000005</v>
      </c>
    </row>
    <row r="7" spans="1:18">
      <c r="A7" s="10">
        <v>1</v>
      </c>
      <c r="B7" s="16" t="s">
        <v>18</v>
      </c>
      <c r="C7" s="16" t="s">
        <v>10</v>
      </c>
      <c r="D7" s="19">
        <v>0.97162999999999999</v>
      </c>
      <c r="E7" s="19">
        <v>1.02902</v>
      </c>
      <c r="F7" s="17">
        <v>1</v>
      </c>
      <c r="G7" s="19">
        <v>6.4667300000000001</v>
      </c>
      <c r="H7" s="19">
        <v>0.77910000000000001</v>
      </c>
      <c r="I7" s="19">
        <v>7.9814400000000001</v>
      </c>
      <c r="J7" s="19">
        <v>96.52</v>
      </c>
      <c r="K7" s="19">
        <v>0.67993999999999999</v>
      </c>
    </row>
    <row r="8" spans="1:18">
      <c r="A8" s="10">
        <v>2</v>
      </c>
      <c r="B8" s="16" t="s">
        <v>19</v>
      </c>
      <c r="C8" s="16" t="s">
        <v>11</v>
      </c>
      <c r="D8" s="19">
        <v>6.2855999999999996</v>
      </c>
      <c r="E8" s="19">
        <v>0.15909380170548557</v>
      </c>
      <c r="F8" s="19">
        <v>0.1548658861426005</v>
      </c>
      <c r="G8" s="17">
        <v>1</v>
      </c>
      <c r="H8" s="19">
        <v>0.12160863907772007</v>
      </c>
      <c r="I8" s="19">
        <v>1.2339585389930898</v>
      </c>
      <c r="J8" s="19">
        <v>14.757969303423849</v>
      </c>
      <c r="K8" s="19">
        <v>0.10495051583178532</v>
      </c>
    </row>
    <row r="9" spans="1:18">
      <c r="A9" s="10">
        <v>3</v>
      </c>
      <c r="B9" s="16" t="s">
        <v>20</v>
      </c>
      <c r="C9" s="16" t="s">
        <v>12</v>
      </c>
      <c r="D9" s="19">
        <v>0.75165363800360796</v>
      </c>
      <c r="E9" s="19">
        <v>1.3304</v>
      </c>
      <c r="F9" s="19">
        <v>1.2897000000000001</v>
      </c>
      <c r="G9" s="19">
        <v>8.2981999999999996</v>
      </c>
      <c r="H9" s="17">
        <v>1</v>
      </c>
      <c r="I9" s="19">
        <v>10.319100000000001</v>
      </c>
      <c r="J9" s="19">
        <v>125</v>
      </c>
      <c r="K9" s="19">
        <v>0.87890000000000001</v>
      </c>
    </row>
    <row r="10" spans="1:18">
      <c r="A10" s="10">
        <v>4</v>
      </c>
      <c r="B10" s="16" t="s">
        <v>21</v>
      </c>
      <c r="C10" s="16" t="s">
        <v>13</v>
      </c>
      <c r="D10" s="19">
        <v>7.7680999999999996</v>
      </c>
      <c r="E10" s="19">
        <v>0.12873160747158249</v>
      </c>
      <c r="F10" s="19">
        <v>0.12526242477991392</v>
      </c>
      <c r="G10" s="19">
        <v>0.7973845785822502</v>
      </c>
      <c r="H10" s="19">
        <v>9.8396917421371022E-2</v>
      </c>
      <c r="I10" s="17">
        <v>1</v>
      </c>
      <c r="J10" s="19">
        <v>11.809163911195087</v>
      </c>
      <c r="K10" s="19">
        <v>8.4809010109234001E-2</v>
      </c>
    </row>
    <row r="11" spans="1:18">
      <c r="A11" s="10">
        <v>5</v>
      </c>
      <c r="B11" s="39" t="s">
        <v>22</v>
      </c>
      <c r="C11" s="39" t="s">
        <v>14</v>
      </c>
      <c r="D11" s="40">
        <f>VLOOKUP("USD (米ドル)",[1]Sheet1!$B$5:$C$33,2,0)</f>
        <v>93.09</v>
      </c>
      <c r="E11" s="40">
        <f>1/D11</f>
        <v>1.0742292405199269E-2</v>
      </c>
      <c r="F11" s="40">
        <f>1/VLOOKUP("AUD (オーストラリアドル)",[1]Sheet1!$B$5:$C$33,2,0)</f>
        <v>1.0398253093480294E-2</v>
      </c>
      <c r="G11" s="40">
        <f>1/VLOOKUP("CNY (中国元)（*）",[1]Sheet1!$B$5:$C$33,2,0)</f>
        <v>6.6269052352551358E-2</v>
      </c>
      <c r="H11" s="40">
        <f>1/VLOOKUP("EUR (ユーロ)",[1]Sheet1!$B$5:$C$33,2,0)</f>
        <v>8.2135523613963042E-3</v>
      </c>
      <c r="I11" s="40">
        <f>1/VLOOKUP("HKD (香港ドル)",[1]Sheet1!$B$5:$C$33,2,0)</f>
        <v>8.1300813008130079E-2</v>
      </c>
      <c r="J11" s="41">
        <v>1</v>
      </c>
      <c r="K11" s="40">
        <f>1/VLOOKUP("GBP (イギリスポンド)",[1]Sheet1!$B$5:$C$33,2,0)</f>
        <v>6.9754464285714281E-3</v>
      </c>
    </row>
    <row r="12" spans="1:18">
      <c r="A12" s="10">
        <v>6</v>
      </c>
      <c r="B12" s="16" t="s">
        <v>23</v>
      </c>
      <c r="C12" s="16" t="s">
        <v>15</v>
      </c>
      <c r="D12" s="19">
        <v>0.65500753258662481</v>
      </c>
      <c r="E12" s="19">
        <v>1.5266999999999999</v>
      </c>
      <c r="F12" s="19">
        <v>1.4814000000000001</v>
      </c>
      <c r="G12" s="19">
        <v>9.5183999999999997</v>
      </c>
      <c r="H12" s="19">
        <v>1.1598999999999999</v>
      </c>
      <c r="I12" s="19">
        <v>11.8406</v>
      </c>
      <c r="J12" s="19">
        <v>142.31899999999999</v>
      </c>
      <c r="K12" s="17">
        <v>1</v>
      </c>
    </row>
    <row r="13" spans="1:18">
      <c r="A13" s="10">
        <v>7</v>
      </c>
      <c r="B13" s="20" t="s">
        <v>89</v>
      </c>
      <c r="C13" s="20" t="s">
        <v>90</v>
      </c>
      <c r="D13" s="21">
        <v>79.39</v>
      </c>
      <c r="E13" s="21">
        <v>1.2596044841919637E-2</v>
      </c>
      <c r="F13" s="23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1.0248000000000002</v>
      </c>
      <c r="E14" s="25">
        <v>0.97640000000000005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5.60839</v>
      </c>
      <c r="E15" s="25">
        <v>0.17830429053614316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54.86</v>
      </c>
      <c r="E16" s="25">
        <v>1.8228217280349981E-2</v>
      </c>
      <c r="F16" s="23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10000</v>
      </c>
      <c r="E17" s="25">
        <v>1E-4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3.141</v>
      </c>
      <c r="E18" s="25">
        <v>0.31836994587710921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1.19339</v>
      </c>
      <c r="E19" s="25">
        <v>0.83762999999999999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98.45</v>
      </c>
      <c r="E20" s="25">
        <v>1.015744032503809E-2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40.950000000000003</v>
      </c>
      <c r="E21" s="25">
        <v>2.442002442002442E-2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3.1171099999999998</v>
      </c>
      <c r="E22" s="25">
        <v>0.32080998104013014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30.359000000000002</v>
      </c>
      <c r="E23" s="25">
        <v>3.2939161368951544E-2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1.2382</v>
      </c>
      <c r="E24" s="25">
        <v>0.80762397027943789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1098</v>
      </c>
      <c r="E25" s="25">
        <v>9.1074681238615665E-4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129.05000000000001</v>
      </c>
      <c r="E26" s="25">
        <v>7.7489345215032927E-3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6.36951</v>
      </c>
      <c r="E27" s="25">
        <v>0.15699794803681916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0.92491000000000001</v>
      </c>
      <c r="E28" s="25">
        <v>1.0811862775837648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29.882000000000001</v>
      </c>
      <c r="E29" s="25">
        <v>3.3464962184592731E-2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29.99</v>
      </c>
      <c r="E30" s="25">
        <v>3.334444814938313E-2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1.79487</v>
      </c>
      <c r="E31" s="25">
        <v>0.55714341428627145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0.27225699999999997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20940</v>
      </c>
      <c r="E33" s="25">
        <v>4.7755491881566381E-5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1.2392000000000001</v>
      </c>
      <c r="E35" s="25">
        <v>0.80645000000000011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1.4700800000000001</v>
      </c>
      <c r="E36" s="25">
        <v>0.68023508924684373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1813</v>
      </c>
      <c r="E37" s="25">
        <v>5.5170000000000002E-4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6.7380000000000004</v>
      </c>
      <c r="E38" s="25">
        <v>0.14848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1164</v>
      </c>
      <c r="E39" s="25">
        <v>8.6059999999999989E-4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3.7399</v>
      </c>
      <c r="E40" s="25">
        <v>0.26808199999999999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0.7087</v>
      </c>
      <c r="E41" s="25">
        <v>1.413028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0.28385000000000005</v>
      </c>
      <c r="E42" s="25">
        <v>3.5404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0.53200000000000003</v>
      </c>
      <c r="E43" s="25">
        <v>1.8796992481203008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2.6113</v>
      </c>
      <c r="E44" s="25">
        <v>0.38295102056446984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7.9969999999999999</v>
      </c>
      <c r="E45" s="25">
        <v>0.125282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12.8231</v>
      </c>
      <c r="E46" s="25">
        <v>7.8044000000000002E-2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5.6129699999999998</v>
      </c>
      <c r="E47" s="25">
        <v>0.1781588000648498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3.6415000000000002</v>
      </c>
      <c r="E49" s="25">
        <v>0.27468799999999999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3.2902100000000001</v>
      </c>
      <c r="E50" s="25">
        <v>0.30393196786831234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0.26666699999999999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8.1430000000000007</v>
      </c>
      <c r="E52" s="25">
        <v>0.12286499999999999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216.05</v>
      </c>
      <c r="E53" s="25">
        <v>4.6670000000000001E-3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5D35D6-D6C4-4BE4-9870-CDBA9420734B}"/>
</file>

<file path=customXml/itemProps2.xml><?xml version="1.0" encoding="utf-8"?>
<ds:datastoreItem xmlns:ds="http://schemas.openxmlformats.org/officeDocument/2006/customXml" ds:itemID="{7CD159CD-46CC-49C1-85AD-8F4C2E51851C}"/>
</file>

<file path=customXml/itemProps3.xml><?xml version="1.0" encoding="utf-8"?>
<ds:datastoreItem xmlns:ds="http://schemas.openxmlformats.org/officeDocument/2006/customXml" ds:itemID="{DC8DD1E6-9314-415A-B373-1B8F02F0DE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27 Feb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2013-02-27T01:52:45Z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4900</vt:r8>
  </property>
</Properties>
</file>