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30 Aug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<sst xmlns="http://schemas.openxmlformats.org/spreadsheetml/2006/main" count="166" uniqueCount="155">
  <si>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</si>
  <si>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</si>
  <si>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</si>
  <si>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</si>
  <si>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</si>
  <si>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</si>
  <si>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</si>
  <si>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</si>
  <si>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</si>
  <si>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</si>
  <si>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</si>
  <si>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</si>
  <si>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</si>
  <si>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</si>
  <si>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</si>
  <si>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</si>
  <si>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</si>
  <si>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</si>
  <si>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</si>
  <si>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</si>
  <si>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</si>
  <si>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</si>
  <si>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</si>
  <si>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</si>
  <si>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</si>
  <si>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</si>
  <si>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</si>
  <si>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</si>
  <si>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</si>
  <si>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</si>
  <si>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</si>
  <si>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</si>
  <si>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</si>
  <si>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</si>
  <si>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</si>
  <si>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</si>
  <si>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</si>
  <si>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</si>
  <si>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</si>
  <si>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</si>
  <si>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</si>
  <si>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</si>
  <si>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</si>
  <si>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</si>
  <si>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</si>
  <si>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</si>
  <si>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</si>
  <si>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</si>
  <si>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</si>
  <si>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</si>
  <si>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</si>
  <si>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</si>
  <si>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</si>
  <si>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</si>
  <si>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</si>
  <si>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</si>
  <si>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</si>
  <si>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</si>
  <si>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</si>
  <si>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</si>
  <si>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</si>
  <si>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</si>
  <si>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</si>
  <si>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</si>
  <si>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</si>
  <si>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</si>
  <si>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</si>
  <si>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</si>
  <si>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</si>
  <si>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</si>
  <si>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</si>
  <si>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</si>
  <si>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</si>
  <si>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</si>
  <si>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</si>
  <si>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</si>
  <si>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</si>
  <si>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</si>
  <si>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</si>
  <si>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</si>
  <si>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</si>
  <si>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</si>
  <si>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</si>
  <si>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</si>
  <si>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</si>
  <si>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</si>
  <si>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</si>
  <si>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</si>
  <si>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</si>
  <si>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</si>
  <si>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</si>
  <si>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</si>
  <si>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</si>
  <si>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</si>
  <si>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</si>
  <si>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</si>
  <si>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</si>
  <si>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</si>
  <si>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</si>
  <si>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</si>
  <si>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</si>
  <si>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</si>
  <si>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</si>
  <si>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</si>
  <si>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</si>
  <si>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</si>
  <si>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</si>
  <si>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</si>
  <si>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</si>
  <si>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</si>
  <si>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</si>
  <si>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</si>
  <si>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</si>
  <si>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</si>
  <si>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</si>
  <si>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</si>
  <si>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</si>
  <si>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</si>
  <si>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</si>
  <si>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</si>
  <si>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</si>
  <si>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</si>
  <si>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</si>
  <si>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</si>
  <si>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</si>
  <si>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</si>
  <si>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</si>
  <si>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</si>
  <si>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</si>
  <si>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</si>
  <si>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</si>
  <si>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</si>
  <si>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</si>
  <si>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</si>
  <si>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</si>
  <si>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</si>
  <si>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</si>
  <si>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</si>
  <si>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</si>
  <si>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</si>
  <si>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</si>
  <si>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</si>
  <si>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</si>
  <si>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</si>
  <si>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</si>
  <si>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</si>
  <si>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</si>
  <si>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</si>
  <si>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</si>
  <si>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</si>
  <si>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</si>
  <si>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</si>
  <si>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</si>
  <si>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</si>
  <si>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30th Aug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</si>
</sst>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99.36</v>
          </cell>
        </row>
        <row r="6">
          <cell r="B6" t="str">
            <v>GBP (イギリスポンド)</v>
          </cell>
          <cell r="C6">
            <v>156.58000000000001</v>
          </cell>
        </row>
        <row r="7">
          <cell r="B7" t="str">
            <v>CAD (カナダドル)</v>
          </cell>
          <cell r="C7">
            <v>94.97</v>
          </cell>
        </row>
        <row r="8">
          <cell r="B8" t="str">
            <v>CHF (スイスフラン)</v>
          </cell>
          <cell r="C8">
            <v>106.63</v>
          </cell>
        </row>
        <row r="9">
          <cell r="B9" t="str">
            <v>SEK (スウェーデン・クローネ)</v>
          </cell>
          <cell r="C9">
            <v>15.32</v>
          </cell>
        </row>
        <row r="10">
          <cell r="B10" t="str">
            <v>EUR (ユーロ)</v>
          </cell>
          <cell r="C10">
            <v>131.74</v>
          </cell>
        </row>
        <row r="11">
          <cell r="B11" t="str">
            <v>DKK (デンマーク・クローネ)</v>
          </cell>
          <cell r="C11">
            <v>17.760000000000002</v>
          </cell>
        </row>
        <row r="12">
          <cell r="B12" t="str">
            <v>IDR(インドネシア・ルピア)（*）</v>
          </cell>
          <cell r="C12">
            <v>1.03</v>
          </cell>
        </row>
        <row r="13">
          <cell r="B13" t="str">
            <v>NOK (ノルウェー・クローネ)</v>
          </cell>
          <cell r="C13">
            <v>16.46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2.36</v>
          </cell>
        </row>
        <row r="16">
          <cell r="B16" t="str">
            <v>QAR (カタール・リアル)</v>
          </cell>
          <cell r="C16">
            <v>27.75</v>
          </cell>
        </row>
        <row r="17">
          <cell r="B17" t="str">
            <v>THB (タイ・バーツ)</v>
          </cell>
          <cell r="C17">
            <v>3.14</v>
          </cell>
        </row>
        <row r="18">
          <cell r="B18" t="str">
            <v>AED (ＵＡＥ・ディルハム)</v>
          </cell>
          <cell r="C18">
            <v>27.51</v>
          </cell>
        </row>
        <row r="19">
          <cell r="B19" t="str">
            <v>AUD (オーストラリアドル)</v>
          </cell>
          <cell r="C19">
            <v>89.82</v>
          </cell>
        </row>
        <row r="20">
          <cell r="B20" t="str">
            <v>HKD (香港ドル)</v>
          </cell>
          <cell r="C20">
            <v>13.11</v>
          </cell>
        </row>
        <row r="21">
          <cell r="B21" t="str">
            <v>INR (インド・ルピー)</v>
          </cell>
          <cell r="C21">
            <v>1.64</v>
          </cell>
        </row>
        <row r="22">
          <cell r="B22" t="str">
            <v>SAR (サウジアラビア・リアル)</v>
          </cell>
          <cell r="C22">
            <v>27.07</v>
          </cell>
        </row>
        <row r="23">
          <cell r="B23" t="str">
            <v>CNY (中国元)（*）</v>
          </cell>
          <cell r="C23">
            <v>16.38</v>
          </cell>
        </row>
        <row r="24">
          <cell r="B24" t="str">
            <v>KWD (クウェート・ディナール)</v>
          </cell>
          <cell r="C24">
            <v>354.58</v>
          </cell>
        </row>
        <row r="25">
          <cell r="B25" t="str">
            <v>KRW (韓国ウォン)（*）</v>
          </cell>
          <cell r="C25">
            <v>9.09</v>
          </cell>
        </row>
        <row r="26">
          <cell r="B26" t="str">
            <v>SGD (シンガポール・ドル)</v>
          </cell>
          <cell r="C26">
            <v>78.05</v>
          </cell>
        </row>
        <row r="27">
          <cell r="B27" t="str">
            <v>NZD (ニュージーランド・ドル)</v>
          </cell>
          <cell r="C27">
            <v>78.41</v>
          </cell>
        </row>
        <row r="28">
          <cell r="B28" t="str">
            <v>ZAR (南アフリカ・ランド)</v>
          </cell>
          <cell r="C28">
            <v>11.01</v>
          </cell>
        </row>
        <row r="29">
          <cell r="B29" t="str">
            <v>CZK (チェコ・コルナ)</v>
          </cell>
          <cell r="C29">
            <v>5.19</v>
          </cell>
        </row>
        <row r="30">
          <cell r="B30" t="str">
            <v>MXN (メキシコ・ペソ)</v>
          </cell>
          <cell r="C30">
            <v>8.3800000000000008</v>
          </cell>
        </row>
        <row r="31">
          <cell r="B31" t="str">
            <v>TRY (トルコ・リラ)</v>
          </cell>
          <cell r="C31">
            <v>51.14</v>
          </cell>
        </row>
        <row r="32">
          <cell r="B32" t="str">
            <v>RUB (ロシア・ルーブル)</v>
          </cell>
          <cell r="C32">
            <v>3.22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1.1173999999999999</v>
      </c>
      <c r="G6" s="18">
        <v>6.1202000000000005</v>
      </c>
      <c r="H6" s="18">
        <v>0.754</v>
      </c>
      <c r="I6" s="18">
        <v>7.7560000000000002</v>
      </c>
      <c r="J6" s="18">
        <v>98.17</v>
      </c>
      <c r="K6" s="18">
        <v>0.64470000000000005</v>
      </c>
    </row>
    <row r="7" spans="1:18">
      <c r="A7" s="10">
        <v>1</v>
      </c>
      <c r="B7" s="16" t="s">
        <v>18</v>
      </c>
      <c r="C7" s="16" t="s">
        <v>10</v>
      </c>
      <c r="D7" s="19">
        <v>1.1186799999999999</v>
      </c>
      <c r="E7" s="19">
        <v>0.89371</v>
      </c>
      <c r="F7" s="17">
        <v>1</v>
      </c>
      <c r="G7" s="19">
        <v>5.5044899999999997</v>
      </c>
      <c r="H7" s="19">
        <v>0.66883000000000004</v>
      </c>
      <c r="I7" s="19">
        <v>6.93126</v>
      </c>
      <c r="J7" s="19">
        <v>87.04</v>
      </c>
      <c r="K7" s="19">
        <v>0.57584000000000002</v>
      </c>
    </row>
    <row r="8" spans="1:18">
      <c r="A8" s="10">
        <v>2</v>
      </c>
      <c r="B8" s="16" t="s">
        <v>19</v>
      </c>
      <c r="C8" s="16" t="s">
        <v>11</v>
      </c>
      <c r="D8" s="19">
        <v>6.1689999999999996</v>
      </c>
      <c r="E8" s="19">
        <v>0.16210082671421625</v>
      </c>
      <c r="F8" s="19">
        <v>0.18128421739603348</v>
      </c>
      <c r="G8" s="17">
        <v>1</v>
      </c>
      <c r="H8" s="19">
        <v>0.12158793847650312</v>
      </c>
      <c r="I8" s="19">
        <v>1.2570710245128851</v>
      </c>
      <c r="J8" s="19">
        <v>15.882595851465963</v>
      </c>
      <c r="K8" s="19">
        <v>0.10442991708264585</v>
      </c>
    </row>
    <row r="9" spans="1:18">
      <c r="A9" s="10">
        <v>3</v>
      </c>
      <c r="B9" s="16" t="s">
        <v>20</v>
      </c>
      <c r="C9" s="16" t="s">
        <v>12</v>
      </c>
      <c r="D9" s="19">
        <v>0.749232037161909</v>
      </c>
      <c r="E9" s="19">
        <v>1.3347</v>
      </c>
      <c r="F9" s="19">
        <v>1.4975000000000001</v>
      </c>
      <c r="G9" s="19">
        <v>8.1685999999999996</v>
      </c>
      <c r="H9" s="17">
        <v>1</v>
      </c>
      <c r="I9" s="19">
        <v>10.351100000000001</v>
      </c>
      <c r="J9" s="19">
        <v>130.1</v>
      </c>
      <c r="K9" s="19">
        <v>0.86319999999999997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7.7656999999999998</v>
      </c>
      <c r="E10" s="19">
        <v>0.12877139214752051</v>
      </c>
      <c r="F10" s="19">
        <v>0.14391719580222323</v>
      </c>
      <c r="G10" s="19">
        <v>0.78369905956112851</v>
      </c>
      <c r="H10" s="19">
        <v>9.6917819504129657E-2</v>
      </c>
      <c r="I10" s="17">
        <v>1</v>
      </c>
      <c r="J10" s="19">
        <v>12.605571662674903</v>
      </c>
      <c r="K10" s="19">
        <v>8.2917364554485007E-2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99.36</v>
      </c>
      <c r="E11" s="43">
        <f>1/D11</f>
        <v>1.0064412238325281E-2</v>
      </c>
      <c r="F11" s="43">
        <f>1/VLOOKUP("AUD (オーストラリアドル)",[1]Sheet1!$B$5:$C$33,2,0)</f>
        <v>1.1133377866844802E-2</v>
      </c>
      <c r="G11" s="43">
        <f>1/VLOOKUP("CNY (中国元)（*）",[1]Sheet1!$B$5:$C$33,2,0)</f>
        <v>6.1050061050061055E-2</v>
      </c>
      <c r="H11" s="43">
        <f>1/VLOOKUP("EUR (ユーロ)",[1]Sheet1!$B$5:$C$33,2,0)</f>
        <v>7.5907089722180047E-3</v>
      </c>
      <c r="I11" s="43">
        <f>1/VLOOKUP("HKD (香港ドル)",[1]Sheet1!$B$5:$C$33,2,0)</f>
        <v>7.6277650648360035E-2</v>
      </c>
      <c r="J11" s="44">
        <v>1</v>
      </c>
      <c r="K11" s="43">
        <f>1/VLOOKUP("GBP (イギリスポンド)",[1]Sheet1!$B$5:$C$33,2,0)</f>
        <v>6.3865116873163871E-3</v>
      </c>
    </row>
    <row r="12" spans="1:18">
      <c r="A12" s="10">
        <v>6</v>
      </c>
      <c r="B12" s="16" t="s">
        <v>23</v>
      </c>
      <c r="C12" s="16" t="s">
        <v>15</v>
      </c>
      <c r="D12" s="19">
        <v>0.64358347277641903</v>
      </c>
      <c r="E12" s="19">
        <v>1.5538000000000001</v>
      </c>
      <c r="F12" s="19">
        <v>1.7373000000000001</v>
      </c>
      <c r="G12" s="19">
        <v>9.5096000000000007</v>
      </c>
      <c r="H12" s="19">
        <v>1.1649</v>
      </c>
      <c r="I12" s="19">
        <v>12.0503</v>
      </c>
      <c r="J12" s="19">
        <v>151.77520000000001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78.040000000000006</v>
      </c>
      <c r="E13" s="21">
        <v>1.2813941568426447E-2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1.0503</v>
      </c>
      <c r="E14" s="25">
        <v>0.95220000000000005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5.5890500000000003</v>
      </c>
      <c r="E15" s="25">
        <v>0.17892128358128839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68.31</v>
      </c>
      <c r="E16" s="25">
        <v>1.4639145073927683E-2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11950</v>
      </c>
      <c r="E17" s="25">
        <v>8.3682008368200843E-5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3.3220000000000001</v>
      </c>
      <c r="E18" s="25">
        <v>0.30139000000000005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1.2854300000000001</v>
      </c>
      <c r="E19" s="25">
        <v>0.77761999999999998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104.1</v>
      </c>
      <c r="E20" s="25">
        <v>9.6061479346781949E-3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45</v>
      </c>
      <c r="E21" s="25">
        <v>2.2222222222222223E-2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3.21645</v>
      </c>
      <c r="E22" s="25">
        <v>0.31090177058558349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33.122</v>
      </c>
      <c r="E23" s="25">
        <v>3.0191413561982971E-2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1.2818000000000001</v>
      </c>
      <c r="E24" s="25">
        <v>0.78015290997035414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1127.9000000000001</v>
      </c>
      <c r="E25" s="25">
        <v>8.8660342228920992E-4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135.72</v>
      </c>
      <c r="E26" s="25">
        <v>7.3681108163866785E-3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6.5089499999999996</v>
      </c>
      <c r="E27" s="25">
        <v>0.1536346108051222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0.92081000000000002</v>
      </c>
      <c r="E28" s="25">
        <v>1.0860003692401254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30.152000000000001</v>
      </c>
      <c r="E29" s="25">
        <v>3.3165295834438842E-2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32.06</v>
      </c>
      <c r="E30" s="21">
        <v>3.119151590767311E-2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2.0716299999999999</v>
      </c>
      <c r="E31" s="25">
        <v>0.48271168113997193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3.6732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21180</v>
      </c>
      <c r="E33" s="25">
        <v>4.7214353163361659E-5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1.2784</v>
      </c>
      <c r="E35" s="25">
        <v>0.78186000000000011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1.4653499999999999</v>
      </c>
      <c r="E36" s="25">
        <v>0.68243081857576693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1939.27</v>
      </c>
      <c r="E37" s="25">
        <v>5.1590000000000002E-4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6.9860000000000007</v>
      </c>
      <c r="E38" s="25">
        <v>0.14315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1165.9000000000001</v>
      </c>
      <c r="E39" s="25">
        <v>8.5919999999999985E-4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3.6387</v>
      </c>
      <c r="E40" s="25">
        <v>0.27496699999999996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0.28460000000000002</v>
      </c>
      <c r="E42" s="25">
        <v>3.5111000000000003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0.52500000000000002</v>
      </c>
      <c r="E43" s="25">
        <v>1.9047619047619047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13.276900000000001</v>
      </c>
      <c r="E46" s="25">
        <v>7.532599999999999E-2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6.0380599999999998</v>
      </c>
      <c r="E47" s="25">
        <v>0.16561610848517572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2.5974000000000004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3.6422000000000003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3.3350599999999999</v>
      </c>
      <c r="E50" s="25">
        <v>0.29984468045552404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3.7506000000000004</v>
      </c>
      <c r="E51" s="25">
        <v>0.26663100000000001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8.125</v>
      </c>
      <c r="E52" s="25">
        <v>0.123138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4.6569999999999997E-3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887BC815-F9CA-4528-8F61-33860DA637DE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30 Aug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2013-08-30T01:59:24Z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24100</vt:r8>
  </property>
</Properties>
</file>