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30 Ap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<sst xmlns="http://schemas.openxmlformats.org/spreadsheetml/2006/main" count="166" uniqueCount="155">
  <si>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</si>
  <si>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</si>
  <si>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</si>
  <si>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</si>
  <si>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</si>
  <si>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</si>
  <si>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</si>
  <si>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</si>
  <si>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</si>
  <si>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</si>
  <si>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</si>
  <si>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</si>
  <si>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</si>
  <si>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</si>
  <si>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</si>
  <si>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</si>
  <si>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</si>
  <si>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</si>
  <si>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</si>
  <si>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</si>
  <si>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</si>
  <si>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</si>
  <si>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</si>
  <si>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</si>
  <si>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</si>
  <si>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</si>
  <si>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</si>
  <si>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</si>
  <si>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</si>
  <si>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</si>
  <si>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</si>
  <si>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</si>
  <si>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</si>
  <si>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</si>
  <si>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</si>
  <si>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</si>
  <si>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</si>
  <si>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</si>
  <si>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</si>
  <si>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</si>
  <si>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</si>
  <si>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</si>
  <si>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</si>
  <si>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</si>
  <si>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</si>
  <si>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</si>
  <si>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</si>
  <si>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</si>
  <si>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</si>
  <si>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</si>
  <si>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</si>
  <si>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</si>
  <si>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</si>
  <si>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</si>
  <si>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</si>
  <si>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</si>
  <si>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</si>
  <si>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</si>
  <si>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</si>
  <si>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</si>
  <si>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</si>
  <si>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</si>
  <si>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</si>
  <si>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</si>
  <si>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</si>
  <si>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</si>
  <si>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</si>
  <si>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</si>
  <si>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</si>
  <si>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</si>
  <si>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</si>
  <si>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</si>
  <si>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</si>
  <si>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</si>
  <si>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</si>
  <si>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</si>
  <si>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</si>
  <si>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</si>
  <si>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</si>
  <si>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</si>
  <si>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</si>
  <si>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</si>
  <si>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</si>
  <si>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</si>
  <si>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</si>
  <si>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</si>
  <si>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</si>
  <si>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</si>
  <si>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</si>
  <si>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</si>
  <si>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</si>
  <si>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</si>
  <si>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</si>
  <si>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</si>
  <si>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</si>
  <si>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</si>
  <si>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</si>
  <si>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</si>
  <si>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</si>
  <si>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</si>
  <si>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</si>
  <si>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</si>
  <si>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</si>
  <si>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</si>
  <si>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</si>
  <si>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</si>
  <si>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</si>
  <si>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</si>
  <si>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</si>
  <si>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</si>
  <si>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</si>
  <si>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</si>
  <si>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</si>
  <si>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</si>
  <si>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</si>
  <si>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</si>
  <si>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</si>
  <si>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</si>
  <si>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</si>
  <si>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</si>
  <si>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</si>
  <si>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</si>
  <si>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</si>
  <si>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</si>
  <si>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</si>
  <si>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</si>
  <si>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</si>
  <si>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</si>
  <si>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</si>
  <si>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</si>
  <si>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</si>
  <si>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</si>
  <si>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</si>
  <si>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</si>
  <si>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</si>
  <si>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</si>
  <si>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</si>
  <si>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</si>
  <si>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</si>
  <si>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</si>
  <si>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</si>
  <si>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</si>
  <si>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</si>
  <si>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</si>
  <si>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</si>
  <si>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</si>
  <si>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</si>
  <si>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</si>
  <si>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</si>
  <si>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</si>
  <si>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</si>
  <si>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</si>
  <si>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</si>
  <si>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</si>
  <si>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30th April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</si>
</sst>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98.92</v>
          </cell>
        </row>
        <row r="6">
          <cell r="B6" t="str">
            <v>GBP (イギリスポンド)</v>
          </cell>
          <cell r="C6">
            <v>155.66999999999999</v>
          </cell>
        </row>
        <row r="7">
          <cell r="B7" t="str">
            <v>CAD (カナダドル)</v>
          </cell>
          <cell r="C7">
            <v>98.4</v>
          </cell>
        </row>
        <row r="8">
          <cell r="B8" t="str">
            <v>CHF (スイスフラン)</v>
          </cell>
          <cell r="C8">
            <v>105.38</v>
          </cell>
        </row>
        <row r="9">
          <cell r="B9" t="str">
            <v>SEK (スウェーデン・クローネ)</v>
          </cell>
          <cell r="C9">
            <v>15.34</v>
          </cell>
        </row>
        <row r="10">
          <cell r="B10" t="str">
            <v>EUR (ユーロ)</v>
          </cell>
          <cell r="C10">
            <v>129.68</v>
          </cell>
        </row>
        <row r="11">
          <cell r="B11" t="str">
            <v>DKK (デンマーク・クローネ)</v>
          </cell>
          <cell r="C11">
            <v>17.489999999999998</v>
          </cell>
        </row>
        <row r="12">
          <cell r="B12" t="str">
            <v>IDR(インドネシア・ルピア)（*）</v>
          </cell>
          <cell r="C12">
            <v>1.1299999999999999</v>
          </cell>
        </row>
        <row r="13">
          <cell r="B13" t="str">
            <v>NOK (ノルウェー・クローネ)</v>
          </cell>
          <cell r="C13">
            <v>17.12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2.54</v>
          </cell>
        </row>
        <row r="16">
          <cell r="B16" t="str">
            <v>QAR (カタール・リアル)</v>
          </cell>
          <cell r="C16">
            <v>27.63</v>
          </cell>
        </row>
        <row r="17">
          <cell r="B17" t="str">
            <v>THB (タイ・バーツ)</v>
          </cell>
          <cell r="C17">
            <v>3.43</v>
          </cell>
        </row>
        <row r="18">
          <cell r="B18" t="str">
            <v>AED (ＵＡＥ・ディルハム)</v>
          </cell>
          <cell r="C18">
            <v>27.39</v>
          </cell>
        </row>
        <row r="19">
          <cell r="B19" t="str">
            <v>AUD (オーストラリアドル)</v>
          </cell>
          <cell r="C19">
            <v>103.35</v>
          </cell>
        </row>
        <row r="20">
          <cell r="B20" t="str">
            <v>HKD (香港ドル)</v>
          </cell>
          <cell r="C20">
            <v>13.05</v>
          </cell>
        </row>
        <row r="21">
          <cell r="B21" t="str">
            <v>INR (インド・ルピー)</v>
          </cell>
          <cell r="C21">
            <v>1.97</v>
          </cell>
        </row>
        <row r="22">
          <cell r="B22" t="str">
            <v>SAR (サウジアラビア・リアル)</v>
          </cell>
          <cell r="C22">
            <v>26.95</v>
          </cell>
        </row>
        <row r="23">
          <cell r="B23" t="str">
            <v>CNY (中国元)（*）</v>
          </cell>
          <cell r="C23">
            <v>16.190000000000001</v>
          </cell>
        </row>
        <row r="24">
          <cell r="B24" t="str">
            <v>KWD (クウェート・ディナール)</v>
          </cell>
          <cell r="C24">
            <v>352.91</v>
          </cell>
        </row>
        <row r="25">
          <cell r="B25" t="str">
            <v>KRW (韓国ウォン)（*）</v>
          </cell>
          <cell r="C25">
            <v>9.09</v>
          </cell>
        </row>
        <row r="26">
          <cell r="B26" t="str">
            <v>SGD (シンガポール・ドル)</v>
          </cell>
          <cell r="C26">
            <v>80.209999999999994</v>
          </cell>
        </row>
        <row r="27">
          <cell r="B27" t="str">
            <v>NZD (ニュージーランド・ドル)</v>
          </cell>
          <cell r="C27">
            <v>85.76</v>
          </cell>
        </row>
        <row r="28">
          <cell r="B28" t="str">
            <v>ZAR (南アフリカ・ランド)</v>
          </cell>
          <cell r="C28">
            <v>12.4</v>
          </cell>
        </row>
        <row r="29">
          <cell r="B29" t="str">
            <v>CZK (チェコ・コルナ)</v>
          </cell>
          <cell r="C29">
            <v>5.1100000000000003</v>
          </cell>
        </row>
        <row r="30">
          <cell r="B30" t="str">
            <v>MXN (メキシコ・ペソ)</v>
          </cell>
          <cell r="C30">
            <v>9.0299999999999994</v>
          </cell>
        </row>
        <row r="31">
          <cell r="B31" t="str">
            <v>TRY (トルコ・リラ)</v>
          </cell>
          <cell r="C31">
            <v>57.11</v>
          </cell>
        </row>
        <row r="32">
          <cell r="B32" t="str">
            <v>RUB (ロシア・ルーブル)</v>
          </cell>
          <cell r="C32">
            <v>3.42</v>
          </cell>
        </row>
        <row r="33">
          <cell r="B33" t="str">
            <v>HUF (ハンガリー・フォリント)</v>
          </cell>
          <cell r="C33">
            <v>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G17" sqref="G17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7" t="s">
        <v>1</v>
      </c>
      <c r="C4" s="37" t="s">
        <v>148</v>
      </c>
      <c r="D4" s="38" t="s">
        <v>2</v>
      </c>
      <c r="E4" s="39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7"/>
      <c r="C5" s="37"/>
      <c r="D5" s="38"/>
      <c r="E5" s="39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0.9677</v>
      </c>
      <c r="G6" s="18">
        <v>6.1653000000000002</v>
      </c>
      <c r="H6" s="18">
        <v>0.76390000000000002</v>
      </c>
      <c r="I6" s="18">
        <v>7.7634000000000007</v>
      </c>
      <c r="J6" s="18">
        <v>97.87</v>
      </c>
      <c r="K6" s="18">
        <v>0.64390000000000003</v>
      </c>
    </row>
    <row r="7" spans="1:18">
      <c r="A7" s="10">
        <v>1</v>
      </c>
      <c r="B7" s="16" t="s">
        <v>18</v>
      </c>
      <c r="C7" s="16" t="s">
        <v>10</v>
      </c>
      <c r="D7" s="19">
        <v>0.97219</v>
      </c>
      <c r="E7" s="19">
        <v>1.02661</v>
      </c>
      <c r="F7" s="17">
        <v>1</v>
      </c>
      <c r="G7" s="19">
        <v>6.3616999999999999</v>
      </c>
      <c r="H7" s="19">
        <v>0.78798999999999997</v>
      </c>
      <c r="I7" s="19">
        <v>7.96936</v>
      </c>
      <c r="J7" s="19">
        <v>100.58</v>
      </c>
      <c r="K7" s="19">
        <v>0.66308</v>
      </c>
    </row>
    <row r="8" spans="1:18">
      <c r="A8" s="10">
        <v>2</v>
      </c>
      <c r="B8" s="16" t="s">
        <v>19</v>
      </c>
      <c r="C8" s="16" t="s">
        <v>11</v>
      </c>
      <c r="D8" s="19">
        <v>6.2207999999999997</v>
      </c>
      <c r="E8" s="19">
        <v>0.16075102880658437</v>
      </c>
      <c r="F8" s="19">
        <v>0.15614996642775722</v>
      </c>
      <c r="G8" s="17">
        <v>1</v>
      </c>
      <c r="H8" s="19">
        <v>0.12358342499104021</v>
      </c>
      <c r="I8" s="19">
        <v>1.2481278082875686</v>
      </c>
      <c r="J8" s="19">
        <v>15.955325089748705</v>
      </c>
      <c r="K8" s="19">
        <v>0.10409293417162843</v>
      </c>
    </row>
    <row r="9" spans="1:18">
      <c r="A9" s="10">
        <v>3</v>
      </c>
      <c r="B9" s="16" t="s">
        <v>20</v>
      </c>
      <c r="C9" s="16" t="s">
        <v>12</v>
      </c>
      <c r="D9" s="19">
        <v>0.76928994538041384</v>
      </c>
      <c r="E9" s="19">
        <v>1.2999000000000001</v>
      </c>
      <c r="F9" s="19">
        <v>1.2650999999999999</v>
      </c>
      <c r="G9" s="19">
        <v>8.0138999999999996</v>
      </c>
      <c r="H9" s="17">
        <v>1</v>
      </c>
      <c r="I9" s="19">
        <v>10.0922</v>
      </c>
      <c r="J9" s="19">
        <v>128.13</v>
      </c>
      <c r="K9" s="19">
        <v>0.84</v>
      </c>
    </row>
    <row r="10" spans="1:18">
      <c r="A10" s="10">
        <v>4</v>
      </c>
      <c r="B10" s="16" t="s">
        <v>21</v>
      </c>
      <c r="C10" s="16" t="s">
        <v>13</v>
      </c>
      <c r="D10" s="19">
        <v>7.7728000000000002</v>
      </c>
      <c r="E10" s="19">
        <v>0.12865376698229725</v>
      </c>
      <c r="F10" s="19">
        <v>0.12432955288606193</v>
      </c>
      <c r="G10" s="19">
        <v>0.78876794447073673</v>
      </c>
      <c r="H10" s="19">
        <v>9.8202694289120512E-2</v>
      </c>
      <c r="I10" s="17">
        <v>1</v>
      </c>
      <c r="J10" s="19">
        <v>12.559658377292138</v>
      </c>
      <c r="K10" s="19">
        <v>8.2697937513438416E-2</v>
      </c>
    </row>
    <row r="11" spans="1:18">
      <c r="A11" s="10">
        <v>5</v>
      </c>
      <c r="B11" s="40" t="s">
        <v>22</v>
      </c>
      <c r="C11" s="40" t="s">
        <v>14</v>
      </c>
      <c r="D11" s="41">
        <f>VLOOKUP("USD (米ドル)",[1]Sheet1!$B$5:$C$33,2,0)</f>
        <v>98.92</v>
      </c>
      <c r="E11" s="41">
        <f>1/D11</f>
        <v>1.0109179134654266E-2</v>
      </c>
      <c r="F11" s="41">
        <f>1/VLOOKUP("AUD (オーストラリアドル)",[1]Sheet1!$B$5:$C$33,2,0)</f>
        <v>9.6758587324625063E-3</v>
      </c>
      <c r="G11" s="41">
        <f>1/VLOOKUP("CNY (中国元)（*）",[1]Sheet1!$B$5:$C$33,2,0)</f>
        <v>6.1766522544780725E-2</v>
      </c>
      <c r="H11" s="41">
        <f>1/VLOOKUP("EUR (ユーロ)",[1]Sheet1!$B$5:$C$33,2,0)</f>
        <v>7.7112893275755705E-3</v>
      </c>
      <c r="I11" s="41">
        <f>1/VLOOKUP("HKD (香港ドル)",[1]Sheet1!$B$5:$C$33,2,0)</f>
        <v>7.662835249042145E-2</v>
      </c>
      <c r="J11" s="42">
        <v>1</v>
      </c>
      <c r="K11" s="41">
        <f>1/VLOOKUP("GBP (イギリスポンド)",[1]Sheet1!$B$5:$C$33,2,0)</f>
        <v>6.4238453138048442E-3</v>
      </c>
    </row>
    <row r="12" spans="1:18">
      <c r="A12" s="10">
        <v>6</v>
      </c>
      <c r="B12" s="16" t="s">
        <v>23</v>
      </c>
      <c r="C12" s="16" t="s">
        <v>15</v>
      </c>
      <c r="D12" s="19">
        <v>0.64549444874774076</v>
      </c>
      <c r="E12" s="19">
        <v>1.5491999999999999</v>
      </c>
      <c r="F12" s="19">
        <v>1.506</v>
      </c>
      <c r="G12" s="19">
        <v>9.5503999999999998</v>
      </c>
      <c r="H12" s="19">
        <v>1.1891</v>
      </c>
      <c r="I12" s="19">
        <v>12.028</v>
      </c>
      <c r="J12" s="19">
        <v>151.32589999999999</v>
      </c>
      <c r="K12" s="17">
        <v>1</v>
      </c>
      <c r="L12" s="36"/>
    </row>
    <row r="13" spans="1:18">
      <c r="A13" s="10">
        <v>7</v>
      </c>
      <c r="B13" s="20" t="s">
        <v>89</v>
      </c>
      <c r="C13" s="20" t="s">
        <v>90</v>
      </c>
      <c r="D13" s="21">
        <v>78.040000000000006</v>
      </c>
      <c r="E13" s="21">
        <v>1.2813941568426447E-2</v>
      </c>
      <c r="F13" s="36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1.0149000000000001</v>
      </c>
      <c r="E14" s="25">
        <v>0.9860000000000001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5.7357500000000003</v>
      </c>
      <c r="E15" s="25">
        <v>0.17434511615743362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55.14</v>
      </c>
      <c r="E16" s="25">
        <v>1.8135654697134566E-2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10250</v>
      </c>
      <c r="E17" s="25">
        <v>9.7560975609756103E-5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3.0670000000000002</v>
      </c>
      <c r="E18" s="25">
        <v>0.32605151613955002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1.1783999999999999</v>
      </c>
      <c r="E19" s="25">
        <v>0.84735000000000005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98.85</v>
      </c>
      <c r="E20" s="25">
        <v>1.0116337885685382E-2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41.45</v>
      </c>
      <c r="E21" s="25">
        <v>2.4125452352231604E-2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3.1994799999999999</v>
      </c>
      <c r="E22" s="25">
        <v>0.31255078950329429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31.219000000000001</v>
      </c>
      <c r="E23" s="25">
        <v>3.2031775521317148E-2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1.2377</v>
      </c>
      <c r="E24" s="25">
        <v>0.80795023026581558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1120</v>
      </c>
      <c r="E25" s="25">
        <v>8.9285714285714283E-4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128.35</v>
      </c>
      <c r="E26" s="25">
        <v>7.7911959485781074E-3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6.5835100000000004</v>
      </c>
      <c r="E27" s="25">
        <v>0.15189465801677221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0.94415000000000004</v>
      </c>
      <c r="E28" s="25">
        <v>1.0591537361648042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29.712</v>
      </c>
      <c r="E29" s="25">
        <v>3.365643511039311E-2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29.39</v>
      </c>
      <c r="E30" s="25">
        <v>3.4025178632187819E-2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1.8016799999999999</v>
      </c>
      <c r="E31" s="25">
        <v>0.55503752053638833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0.27225699999999997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2.6524500000000004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1.2343</v>
      </c>
      <c r="E35" s="25">
        <v>0.81050000000000011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1.50458</v>
      </c>
      <c r="E36" s="25">
        <v>0.6646373074213402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1834.2</v>
      </c>
      <c r="E37" s="25">
        <v>5.4540000000000003E-4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6.9263000000000003</v>
      </c>
      <c r="E38" s="25">
        <v>0.14438000000000001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1162</v>
      </c>
      <c r="E39" s="25">
        <v>8.6209999999999998E-4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3.6041000000000003</v>
      </c>
      <c r="E40" s="25">
        <v>0.27825699999999998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1.4124289999999999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0.28476000000000001</v>
      </c>
      <c r="E42" s="25">
        <v>3.5148000000000001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0.53900000000000003</v>
      </c>
      <c r="E43" s="25">
        <v>1.8552875695732838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8.0039999999999996</v>
      </c>
      <c r="E45" s="25">
        <v>0.12518799999999999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12.1166</v>
      </c>
      <c r="E46" s="25">
        <v>8.2550999999999999E-2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5.8631399999999996</v>
      </c>
      <c r="E47" s="25">
        <v>0.17055707351350985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2.5974700000000004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0.27471799999999996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3.3384900000000002</v>
      </c>
      <c r="E50" s="25">
        <v>0.29953661685372729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3.7504000000000004</v>
      </c>
      <c r="E51" s="25">
        <v>0.266652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8.1490000000000009</v>
      </c>
      <c r="E52" s="25">
        <v>0.122775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215.75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46D2A4-1583-4580-B3E9-30A26D8C0C21}"/>
</file>

<file path=customXml/itemProps2.xml><?xml version="1.0" encoding="utf-8"?>
<ds:datastoreItem xmlns:ds="http://schemas.openxmlformats.org/officeDocument/2006/customXml" ds:itemID="{95AA62B5-25EF-40CA-9A12-8AF9E1FBCE0B}"/>
</file>

<file path=customXml/itemProps3.xml><?xml version="1.0" encoding="utf-8"?>
<ds:datastoreItem xmlns:ds="http://schemas.openxmlformats.org/officeDocument/2006/customXml" ds:itemID="{EB0FC078-BFB6-4AD2-8FD0-1BD35F0431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Apr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2013-04-30T02:22:48Z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11200</vt:r8>
  </property>
</Properties>
</file>