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31 Jan" sheetId="1" r:id="rId1"/>
    <sheet name="Sheet2" sheetId="2" r:id="rId2"/>
  </sheets>
  <externalReferences>
    <externalReference r:id="rId3"/>
  </externalReferences>
  <calcPr calcId="125725" refMode="R1C1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<sst xmlns="http://schemas.openxmlformats.org/spreadsheetml/2006/main" count="170" uniqueCount="159">
  <si>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</si>
  <si>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</si>
  <si>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</si>
  <si>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</si>
  <si>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</si>
  <si>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</si>
  <si>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</si>
  <si>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</si>
  <si>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</si>
  <si>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</si>
  <si>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</si>
  <si>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</si>
  <si>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</si>
  <si>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</si>
  <si>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</si>
  <si>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</si>
  <si>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</si>
  <si>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</si>
  <si>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</si>
  <si>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</si>
  <si>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</si>
  <si>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</si>
  <si>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</si>
  <si>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</si>
  <si>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</si>
  <si>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</si>
  <si>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</si>
  <si>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</si>
  <si>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</si>
  <si>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</si>
  <si>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</si>
  <si>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</si>
  <si>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</si>
  <si>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</si>
  <si>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</si>
  <si>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</si>
  <si>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</si>
  <si>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</si>
  <si>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</si>
  <si>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</si>
  <si>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</si>
  <si>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</si>
  <si>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</si>
  <si>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</si>
  <si>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</si>
  <si>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</si>
  <si>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</si>
  <si>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</si>
  <si>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</si>
  <si>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</si>
  <si>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</si>
  <si>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</si>
  <si>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</si>
  <si>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</si>
  <si>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</si>
  <si>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</si>
  <si>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</si>
  <si>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</si>
  <si>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</si>
  <si>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</si>
  <si>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</si>
  <si>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</si>
  <si>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</si>
  <si>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</si>
  <si>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</si>
  <si>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</si>
  <si>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</si>
  <si>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</si>
  <si>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</si>
  <si>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</si>
  <si>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</si>
  <si>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</si>
  <si>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</si>
  <si>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</si>
  <si>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</si>
  <si>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</si>
  <si>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</si>
  <si>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</si>
  <si>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</si>
  <si>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</si>
  <si>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</si>
  <si>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</si>
  <si>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</si>
  <si>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</si>
  <si>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</si>
  <si>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</si>
  <si>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</si>
  <si>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</si>
  <si>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</si>
  <si>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</si>
  <si>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</si>
  <si>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</si>
  <si>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</si>
  <si>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</si>
  <si>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</si>
  <si>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</si>
  <si>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</si>
  <si>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</si>
  <si>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</si>
  <si>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</si>
  <si>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</si>
  <si>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</si>
  <si>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</si>
  <si>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</si>
  <si>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</si>
  <si>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</si>
  <si>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</si>
  <si>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</si>
  <si>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</si>
  <si>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</si>
  <si>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</si>
  <si>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</si>
  <si>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</si>
  <si>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</si>
  <si>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</si>
  <si>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</si>
  <si>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</si>
  <si>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</si>
  <si>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</si>
  <si>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</si>
  <si>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</si>
  <si>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</si>
  <si>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</si>
  <si>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</si>
  <si>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</si>
  <si>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</si>
  <si>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</si>
  <si>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</si>
  <si>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</si>
  <si>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</si>
  <si>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</si>
  <si>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</si>
  <si>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</si>
  <si>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</si>
  <si>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</si>
  <si>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</si>
  <si>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</si>
  <si>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</si>
  <si>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</si>
  <si>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</si>
  <si>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</si>
  <si>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</si>
  <si>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</si>
  <si>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</si>
  <si>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</si>
  <si>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</si>
  <si>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</si>
  <si>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</si>
  <si>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</si>
  <si>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</si>
  <si>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</si>
  <si>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</si>
  <si>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Tunisian (Dinar)</t>
  </si>
  <si>
    <t>TND</t>
  </si>
  <si>
    <t xml:space="preserve">Moroccan (Dirham) </t>
  </si>
  <si>
    <t>MAD</t>
  </si>
  <si>
    <t>Aigerian (Dinar)</t>
  </si>
  <si>
    <t>DZD</t>
  </si>
  <si>
    <t>Currency rates as at 31st Jan 2014</t>
  </si>
</sst>
</file>

<file path=xl/styles.xml><?xml version="1.0" encoding="utf-8"?>
<styleSheet xmlns="http://schemas.openxmlformats.org/spreadsheetml/2006/main">
  <numFmts count="4">
    <numFmt numFmtId="164" formatCode="0.00000_);\(0.00000\)"/>
    <numFmt numFmtId="165" formatCode="0.00000"/>
    <numFmt numFmtId="166" formatCode="yyyy/mm/dd;@"/>
    <numFmt numFmtId="167" formatCode="0_ "/>
  </numFmts>
  <fonts count="9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65" fontId="0" fillId="4" borderId="5" xfId="0" applyNumberFormat="1" applyFill="1" applyBorder="1" applyAlignment="1">
      <alignment horizontal="left" vertical="top"/>
    </xf>
    <xf numFmtId="165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65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65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65" fontId="0" fillId="0" borderId="6" xfId="0" applyNumberFormat="1" applyFill="1" applyBorder="1" applyAlignment="1">
      <alignment horizontal="left" vertical="top"/>
    </xf>
    <xf numFmtId="165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65" fontId="0" fillId="0" borderId="0" xfId="0" applyNumberFormat="1" applyBorder="1" applyAlignment="1">
      <alignment horizontal="left" vertical="top"/>
    </xf>
    <xf numFmtId="165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64" fontId="0" fillId="0" borderId="0" xfId="0" applyNumberFormat="1" applyBorder="1" applyAlignment="1">
      <alignment horizontal="left" vertical="top"/>
    </xf>
    <xf numFmtId="165" fontId="0" fillId="0" borderId="0" xfId="0" applyNumberFormat="1" applyFill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top" wrapText="1"/>
    </xf>
    <xf numFmtId="165" fontId="0" fillId="0" borderId="0" xfId="0" applyNumberFormat="1" applyBorder="1" applyAlignment="1">
      <alignment horizontal="left" vertical="top" wrapText="1"/>
    </xf>
    <xf numFmtId="165" fontId="0" fillId="0" borderId="0" xfId="0" applyNumberFormat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center"/>
    </xf>
    <xf numFmtId="166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165" fontId="8" fillId="0" borderId="0" xfId="0" applyNumberFormat="1" applyFont="1" applyFill="1" applyBorder="1" applyAlignment="1">
      <alignment horizontal="left" vertical="top"/>
    </xf>
    <xf numFmtId="166" fontId="8" fillId="0" borderId="0" xfId="0" applyNumberFormat="1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64" fontId="1" fillId="0" borderId="6" xfId="0" applyNumberFormat="1" applyFont="1" applyFill="1" applyBorder="1" applyAlignment="1">
      <alignment horizontal="left" vertical="top"/>
    </xf>
    <xf numFmtId="164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65" fontId="0" fillId="4" borderId="6" xfId="0" applyNumberFormat="1" applyFill="1" applyBorder="1" applyAlignment="1">
      <alignment horizontal="left" vertical="center"/>
    </xf>
    <xf numFmtId="167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103.86</v>
          </cell>
        </row>
        <row r="6">
          <cell r="B6" t="str">
            <v>GBP (イギリスポンド)</v>
          </cell>
          <cell r="C6">
            <v>173.68</v>
          </cell>
        </row>
        <row r="7">
          <cell r="B7" t="str">
            <v>CAD (カナダドル)</v>
          </cell>
          <cell r="C7">
            <v>93.79</v>
          </cell>
        </row>
        <row r="8">
          <cell r="B8" t="str">
            <v>CHF (スイスフラン)</v>
          </cell>
          <cell r="C8">
            <v>114.88</v>
          </cell>
        </row>
        <row r="9">
          <cell r="B9" t="str">
            <v>SEK (スウェーデン・クローネ)</v>
          </cell>
          <cell r="C9">
            <v>16.190000000000001</v>
          </cell>
        </row>
        <row r="10">
          <cell r="B10" t="str">
            <v>EUR (ユーロ)</v>
          </cell>
          <cell r="C10">
            <v>140.94</v>
          </cell>
        </row>
        <row r="11">
          <cell r="B11" t="str">
            <v>DKK (デンマーク・クローネ)</v>
          </cell>
          <cell r="C11">
            <v>18.98</v>
          </cell>
        </row>
        <row r="12">
          <cell r="B12" t="str">
            <v>IDR(インドネシア・ルピア)（*）</v>
          </cell>
          <cell r="C12">
            <v>0.97</v>
          </cell>
        </row>
        <row r="13">
          <cell r="B13" t="str">
            <v>NOK (ノルウェー・クローネ)</v>
          </cell>
          <cell r="C13">
            <v>16.77</v>
          </cell>
        </row>
        <row r="14">
          <cell r="B14" t="str">
            <v>PKR (パキスタン・ルピー)</v>
          </cell>
          <cell r="C14">
            <v>1.1299999999999999</v>
          </cell>
        </row>
        <row r="15">
          <cell r="B15" t="str">
            <v>PHP (フィリピン・ペソ)</v>
          </cell>
          <cell r="C15">
            <v>2.4300000000000002</v>
          </cell>
        </row>
        <row r="16">
          <cell r="B16" t="str">
            <v>QAR (カタール・リアル)</v>
          </cell>
          <cell r="C16">
            <v>28.98</v>
          </cell>
        </row>
        <row r="17">
          <cell r="B17" t="str">
            <v>THB (タイ・バーツ)</v>
          </cell>
          <cell r="C17">
            <v>3.2</v>
          </cell>
        </row>
        <row r="18">
          <cell r="B18" t="str">
            <v>AED (ＵＡＥ・ディルハム)</v>
          </cell>
          <cell r="C18">
            <v>28.74</v>
          </cell>
        </row>
        <row r="19">
          <cell r="B19" t="str">
            <v>AUD (オーストラリアドル)</v>
          </cell>
          <cell r="C19">
            <v>92.77</v>
          </cell>
        </row>
        <row r="20">
          <cell r="B20" t="str">
            <v>HKD (香港ドル)</v>
          </cell>
          <cell r="C20">
            <v>13.67</v>
          </cell>
        </row>
        <row r="21">
          <cell r="B21" t="str">
            <v>INR (インド・ルピー)</v>
          </cell>
          <cell r="C21">
            <v>1.81</v>
          </cell>
        </row>
        <row r="22">
          <cell r="B22" t="str">
            <v>SAR (サウジアラビア・リアル)</v>
          </cell>
          <cell r="C22">
            <v>28.27</v>
          </cell>
        </row>
        <row r="23">
          <cell r="B23" t="str">
            <v>CNY (中国元)（*）</v>
          </cell>
          <cell r="C23">
            <v>17.350000000000001</v>
          </cell>
        </row>
        <row r="24">
          <cell r="B24" t="str">
            <v>KWD (クウェート・ディナール)</v>
          </cell>
          <cell r="C24">
            <v>373.01</v>
          </cell>
        </row>
        <row r="25">
          <cell r="B25" t="str">
            <v>KRW (韓国ウォン)（*）</v>
          </cell>
          <cell r="C25">
            <v>9.74</v>
          </cell>
        </row>
        <row r="26">
          <cell r="B26" t="str">
            <v>SGD (シンガポール・ドル)</v>
          </cell>
          <cell r="C26">
            <v>81.53</v>
          </cell>
        </row>
        <row r="27">
          <cell r="B27" t="str">
            <v>NZD (ニュージーランド・ドル)</v>
          </cell>
          <cell r="C27">
            <v>86.03</v>
          </cell>
        </row>
        <row r="28">
          <cell r="B28" t="str">
            <v>ZAR (南アフリカ・ランド)</v>
          </cell>
          <cell r="C28">
            <v>10.69</v>
          </cell>
        </row>
        <row r="29">
          <cell r="B29" t="str">
            <v>CZK (チェコ・コルナ)</v>
          </cell>
          <cell r="C29">
            <v>5.17</v>
          </cell>
        </row>
        <row r="30">
          <cell r="B30" t="str">
            <v>MXN (メキシコ・ペソ)</v>
          </cell>
          <cell r="C30">
            <v>8.6999999999999993</v>
          </cell>
        </row>
        <row r="31">
          <cell r="B31" t="str">
            <v>TRY (トルコ・リラ)</v>
          </cell>
          <cell r="C31">
            <v>47.84</v>
          </cell>
        </row>
        <row r="32">
          <cell r="B32" t="str">
            <v>RUB (ロシア・ルーブル)</v>
          </cell>
          <cell r="C32">
            <v>3.19</v>
          </cell>
        </row>
        <row r="33">
          <cell r="B33" t="str">
            <v>HUF (ハンガリー・フォリント)</v>
          </cell>
          <cell r="C33">
            <v>0.47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8"/>
  <sheetViews>
    <sheetView tabSelected="1" topLeftCell="B1" zoomScaleNormal="100" workbookViewId="0">
      <selection activeCell="G20" sqref="G20"/>
    </sheetView>
  </sheetViews>
  <sheetFormatPr defaultRowHeight="1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158</v>
      </c>
    </row>
    <row r="4" spans="1:18">
      <c r="B4" s="41" t="s">
        <v>1</v>
      </c>
      <c r="C4" s="41" t="s">
        <v>146</v>
      </c>
      <c r="D4" s="42" t="s">
        <v>2</v>
      </c>
      <c r="E4" s="43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1"/>
      <c r="C5" s="41"/>
      <c r="D5" s="42"/>
      <c r="E5" s="43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1.145</v>
      </c>
      <c r="G6" s="18">
        <v>6.0588000000000006</v>
      </c>
      <c r="H6" s="18">
        <v>0.73399999999999999</v>
      </c>
      <c r="I6" s="18">
        <v>7.7658000000000005</v>
      </c>
      <c r="J6" s="18">
        <v>102.34</v>
      </c>
      <c r="K6" s="18">
        <v>0.60530000000000006</v>
      </c>
    </row>
    <row r="7" spans="1:18">
      <c r="A7" s="10">
        <v>1</v>
      </c>
      <c r="B7" s="16" t="s">
        <v>18</v>
      </c>
      <c r="C7" s="16" t="s">
        <v>10</v>
      </c>
      <c r="D7" s="19">
        <v>1.1392500000000001</v>
      </c>
      <c r="E7" s="19">
        <v>0.87758999999999998</v>
      </c>
      <c r="F7" s="17">
        <v>1</v>
      </c>
      <c r="G7" s="19">
        <v>5.3537499999999998</v>
      </c>
      <c r="H7" s="19">
        <v>0.64251000000000003</v>
      </c>
      <c r="I7" s="19">
        <v>6.8133400000000002</v>
      </c>
      <c r="J7" s="19">
        <v>90.23</v>
      </c>
      <c r="K7" s="19">
        <v>0.52956000000000003</v>
      </c>
    </row>
    <row r="8" spans="1:18">
      <c r="A8" s="10">
        <v>2</v>
      </c>
      <c r="B8" s="16" t="s">
        <v>19</v>
      </c>
      <c r="C8" s="16" t="s">
        <v>11</v>
      </c>
      <c r="D8" s="19">
        <v>6.1050000000000004</v>
      </c>
      <c r="E8" s="19">
        <v>0.16380016380016379</v>
      </c>
      <c r="F8" s="19">
        <v>0.18818924310286425</v>
      </c>
      <c r="G8" s="17">
        <v>1</v>
      </c>
      <c r="H8" s="19">
        <v>0.11992133160646615</v>
      </c>
      <c r="I8" s="19">
        <v>1.2717792191275594</v>
      </c>
      <c r="J8" s="19">
        <v>16.771488469601678</v>
      </c>
      <c r="K8" s="19">
        <v>9.8924688634542512E-2</v>
      </c>
    </row>
    <row r="9" spans="1:18">
      <c r="A9" s="10">
        <v>3</v>
      </c>
      <c r="B9" s="16" t="s">
        <v>20</v>
      </c>
      <c r="C9" s="16" t="s">
        <v>12</v>
      </c>
      <c r="D9" s="19">
        <v>0.73486184597295712</v>
      </c>
      <c r="E9" s="19">
        <v>1.3608</v>
      </c>
      <c r="F9" s="19">
        <v>1.5535000000000001</v>
      </c>
      <c r="G9" s="19">
        <v>8.2401999999999997</v>
      </c>
      <c r="H9" s="17">
        <v>1</v>
      </c>
      <c r="I9" s="19">
        <v>10.565300000000001</v>
      </c>
      <c r="J9" s="19">
        <v>139.72999999999999</v>
      </c>
      <c r="K9" s="19">
        <v>0.82210000000000005</v>
      </c>
    </row>
    <row r="10" spans="1:18">
      <c r="A10" s="10">
        <v>4</v>
      </c>
      <c r="B10" s="16" t="s">
        <v>21</v>
      </c>
      <c r="C10" s="16" t="s">
        <v>13</v>
      </c>
      <c r="D10" s="19">
        <v>7.7755999999999998</v>
      </c>
      <c r="E10" s="19">
        <v>0.12860743865425175</v>
      </c>
      <c r="F10" s="19">
        <v>0.14711637199257357</v>
      </c>
      <c r="G10" s="19">
        <v>0.77477337878670494</v>
      </c>
      <c r="H10" s="19">
        <v>9.4306526388852216E-2</v>
      </c>
      <c r="I10" s="17">
        <v>1</v>
      </c>
      <c r="J10" s="19">
        <v>13.152702880441931</v>
      </c>
      <c r="K10" s="19">
        <v>7.7753242310204335E-2</v>
      </c>
    </row>
    <row r="11" spans="1:18">
      <c r="A11" s="10">
        <v>5</v>
      </c>
      <c r="B11" s="44" t="s">
        <v>22</v>
      </c>
      <c r="C11" s="44" t="s">
        <v>14</v>
      </c>
      <c r="D11" s="45">
        <f>VLOOKUP("USD (米ドル)",[1]Sheet1!$B$5:$C$33,2,0)</f>
        <v>103.86</v>
      </c>
      <c r="E11" s="45">
        <f>1/D11</f>
        <v>9.6283458501829379E-3</v>
      </c>
      <c r="F11" s="45">
        <f>1/VLOOKUP("AUD (オーストラリアドル)",[1]Sheet1!$B$5:$C$33,2,0)</f>
        <v>1.0779346771585643E-2</v>
      </c>
      <c r="G11" s="45">
        <f>1/VLOOKUP("CNY (中国元)（*）",[1]Sheet1!$B$5:$C$33,2,0)</f>
        <v>5.7636887608069162E-2</v>
      </c>
      <c r="H11" s="45">
        <f>1/VLOOKUP("EUR (ユーロ)",[1]Sheet1!$B$5:$C$33,2,0)</f>
        <v>7.0952178231871721E-3</v>
      </c>
      <c r="I11" s="45">
        <f>1/VLOOKUP("HKD (香港ドル)",[1]Sheet1!$B$5:$C$33,2,0)</f>
        <v>7.3152889539136789E-2</v>
      </c>
      <c r="J11" s="46">
        <v>1</v>
      </c>
      <c r="K11" s="45">
        <f>1/VLOOKUP("GBP (イギリスポンド)",[1]Sheet1!$B$5:$C$33,2,0)</f>
        <v>5.7577153385536617E-3</v>
      </c>
    </row>
    <row r="12" spans="1:18">
      <c r="A12" s="10">
        <v>6</v>
      </c>
      <c r="B12" s="16" t="s">
        <v>23</v>
      </c>
      <c r="C12" s="16" t="s">
        <v>15</v>
      </c>
      <c r="D12" s="19">
        <v>0.60295447693699122</v>
      </c>
      <c r="E12" s="19">
        <v>1.6585000000000001</v>
      </c>
      <c r="F12" s="19">
        <v>1.8905000000000001</v>
      </c>
      <c r="G12" s="19">
        <v>10.0349</v>
      </c>
      <c r="H12" s="19">
        <v>1.2138</v>
      </c>
      <c r="I12" s="19">
        <v>12.8773</v>
      </c>
      <c r="J12" s="19">
        <v>170.47720000000001</v>
      </c>
      <c r="K12" s="17">
        <v>1</v>
      </c>
      <c r="L12" s="40"/>
    </row>
    <row r="13" spans="1:18">
      <c r="A13" s="10">
        <v>7</v>
      </c>
      <c r="B13" s="20" t="s">
        <v>87</v>
      </c>
      <c r="C13" s="20" t="s">
        <v>88</v>
      </c>
      <c r="D13" s="21">
        <v>78.239999999999995</v>
      </c>
      <c r="E13" s="21">
        <v>1.278118609406953E-2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73</v>
      </c>
      <c r="C14" s="24" t="s">
        <v>74</v>
      </c>
      <c r="D14" s="25">
        <v>1.1191</v>
      </c>
      <c r="E14" s="25">
        <v>0.89370000000000005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5.4839099999999998</v>
      </c>
      <c r="E15" s="25">
        <v>0.18235164326183326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89</v>
      </c>
      <c r="C16" s="24" t="s">
        <v>90</v>
      </c>
      <c r="D16" s="25">
        <v>63.74</v>
      </c>
      <c r="E16" s="25">
        <v>1.5688735487919672E-2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85</v>
      </c>
      <c r="C17" s="24" t="s">
        <v>86</v>
      </c>
      <c r="D17" s="25">
        <v>12600</v>
      </c>
      <c r="E17" s="25">
        <v>7.9365079365079365E-5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45</v>
      </c>
      <c r="C18" s="24" t="s">
        <v>46</v>
      </c>
      <c r="D18" s="25">
        <v>3.347</v>
      </c>
      <c r="E18" s="25">
        <v>0.29895000000000005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97</v>
      </c>
      <c r="C19" s="24" t="s">
        <v>98</v>
      </c>
      <c r="D19" s="25">
        <v>1.20868</v>
      </c>
      <c r="E19" s="25">
        <v>0.82701999999999998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91</v>
      </c>
      <c r="C20" s="24" t="s">
        <v>92</v>
      </c>
      <c r="D20" s="25">
        <v>105.9</v>
      </c>
      <c r="E20" s="25">
        <v>9.442870632672332E-3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43</v>
      </c>
      <c r="C21" s="24" t="s">
        <v>44</v>
      </c>
      <c r="D21" s="25">
        <v>45.45</v>
      </c>
      <c r="E21" s="25">
        <v>2.2002200220022E-2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3.0959699999999999</v>
      </c>
      <c r="E22" s="25">
        <v>0.32300054587092253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49</v>
      </c>
      <c r="C23" s="24" t="s">
        <v>50</v>
      </c>
      <c r="D23" s="25">
        <v>34.563299999999998</v>
      </c>
      <c r="E23" s="25">
        <v>2.8932422540671753E-2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95</v>
      </c>
      <c r="C24" s="24" t="s">
        <v>96</v>
      </c>
      <c r="D24" s="25">
        <v>1.2743</v>
      </c>
      <c r="E24" s="25">
        <v>0.78474456564388295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83</v>
      </c>
      <c r="C25" s="24" t="s">
        <v>84</v>
      </c>
      <c r="D25" s="25">
        <v>1089.7</v>
      </c>
      <c r="E25" s="25">
        <v>9.1768376617417638E-4</v>
      </c>
      <c r="F25" s="39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132.19999999999999</v>
      </c>
      <c r="E26" s="25">
        <v>7.5642965204236016E-3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6.4671500000000002</v>
      </c>
      <c r="E27" s="25">
        <v>0.15462761803885791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0.90056999999999998</v>
      </c>
      <c r="E28" s="25">
        <v>1.1104078528043351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30.481999999999999</v>
      </c>
      <c r="E29" s="25">
        <v>3.2806246309297293E-2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93</v>
      </c>
      <c r="C30" s="24" t="s">
        <v>94</v>
      </c>
      <c r="D30" s="21">
        <v>33.130000000000003</v>
      </c>
      <c r="E30" s="21">
        <v>3.0184123151222455E-2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2.2372899999999998</v>
      </c>
      <c r="E31" s="25">
        <v>0.44696932449525995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61</v>
      </c>
      <c r="C32" s="24" t="s">
        <v>62</v>
      </c>
      <c r="D32" s="25">
        <v>3.673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51</v>
      </c>
      <c r="C33" s="24" t="s">
        <v>52</v>
      </c>
      <c r="D33" s="25">
        <v>21105</v>
      </c>
      <c r="E33" s="25">
        <v>4.7382136934375739E-5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80</v>
      </c>
      <c r="C34" s="24" t="s">
        <v>81</v>
      </c>
      <c r="D34" s="25">
        <v>0.37705000000000005</v>
      </c>
      <c r="E34" s="25">
        <v>2.65259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147</v>
      </c>
      <c r="C35" s="24" t="s">
        <v>72</v>
      </c>
      <c r="D35" s="25">
        <v>1.2763</v>
      </c>
      <c r="E35" s="25">
        <v>0.78345000000000009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148</v>
      </c>
      <c r="C36" s="24" t="s">
        <v>24</v>
      </c>
      <c r="D36" s="25">
        <v>1.4372400000000001</v>
      </c>
      <c r="E36" s="25">
        <v>0.69577801898082436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75</v>
      </c>
      <c r="C37" s="24" t="s">
        <v>76</v>
      </c>
      <c r="D37" s="25">
        <v>2012</v>
      </c>
      <c r="E37" s="25">
        <v>4.9950000000000005E-4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77</v>
      </c>
      <c r="C38" s="24" t="s">
        <v>78</v>
      </c>
      <c r="D38" s="25">
        <v>6.9617000000000004</v>
      </c>
      <c r="E38" s="25">
        <v>0.14365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150</v>
      </c>
      <c r="C39" s="24" t="s">
        <v>63</v>
      </c>
      <c r="D39" s="25">
        <v>1163</v>
      </c>
      <c r="E39" s="25">
        <v>8.6129999999999996E-4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64</v>
      </c>
      <c r="C40" s="24" t="s">
        <v>65</v>
      </c>
      <c r="D40" s="25">
        <v>3.4923000000000002</v>
      </c>
      <c r="E40" s="25">
        <v>0.28683700000000001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68</v>
      </c>
      <c r="C41" s="24" t="s">
        <v>69</v>
      </c>
      <c r="D41" s="25">
        <v>0.70800000000000007</v>
      </c>
      <c r="E41" s="25">
        <v>1.4154279999999999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70</v>
      </c>
      <c r="C42" s="24" t="s">
        <v>71</v>
      </c>
      <c r="D42" s="25">
        <v>0.28272000000000003</v>
      </c>
      <c r="E42" s="25">
        <v>3.5460000000000003</v>
      </c>
      <c r="F42" s="23"/>
      <c r="G42" s="23"/>
      <c r="H42" s="32"/>
      <c r="I42" s="26"/>
      <c r="J42" s="26"/>
      <c r="K42" s="26"/>
    </row>
    <row r="43" spans="1:11">
      <c r="A43" s="10">
        <v>38</v>
      </c>
      <c r="B43" s="24" t="s">
        <v>47</v>
      </c>
      <c r="C43" s="24" t="s">
        <v>48</v>
      </c>
      <c r="D43" s="25">
        <v>2.6415999999999999</v>
      </c>
      <c r="E43" s="25">
        <v>0.37855844942459116</v>
      </c>
      <c r="F43" s="23"/>
      <c r="G43" s="23"/>
      <c r="H43" s="33"/>
      <c r="I43" s="23"/>
      <c r="J43" s="26"/>
      <c r="K43" s="23"/>
    </row>
    <row r="44" spans="1:11">
      <c r="A44" s="10">
        <v>39</v>
      </c>
      <c r="B44" s="24" t="s">
        <v>53</v>
      </c>
      <c r="C44" s="24" t="s">
        <v>54</v>
      </c>
      <c r="D44" s="25">
        <v>8.0069999999999997</v>
      </c>
      <c r="E44" s="25">
        <v>0.125141</v>
      </c>
      <c r="F44" s="23"/>
      <c r="G44" s="23"/>
      <c r="H44" s="32"/>
      <c r="I44" s="26"/>
      <c r="J44" s="26"/>
      <c r="K44" s="26"/>
    </row>
    <row r="45" spans="1:11">
      <c r="A45" s="10">
        <v>40</v>
      </c>
      <c r="B45" s="24" t="s">
        <v>59</v>
      </c>
      <c r="C45" s="24" t="s">
        <v>60</v>
      </c>
      <c r="D45" s="25">
        <v>13.377000000000001</v>
      </c>
      <c r="E45" s="25">
        <v>7.4806999999999998E-2</v>
      </c>
      <c r="F45" s="23"/>
      <c r="G45" s="23"/>
      <c r="H45" s="34"/>
      <c r="I45" s="23"/>
      <c r="J45" s="26"/>
      <c r="K45" s="23"/>
    </row>
    <row r="46" spans="1:11">
      <c r="A46" s="10">
        <v>41</v>
      </c>
      <c r="B46" s="24" t="s">
        <v>27</v>
      </c>
      <c r="C46" s="24" t="s">
        <v>28</v>
      </c>
      <c r="D46" s="25">
        <v>6.2007599999999998</v>
      </c>
      <c r="E46" s="25">
        <v>0.16127055393209866</v>
      </c>
      <c r="F46" s="23"/>
      <c r="G46" s="23"/>
      <c r="H46" s="35"/>
      <c r="I46" s="26"/>
      <c r="J46" s="26"/>
      <c r="K46" s="26"/>
    </row>
    <row r="47" spans="1:11">
      <c r="A47" s="10">
        <v>42</v>
      </c>
      <c r="B47" s="24" t="s">
        <v>66</v>
      </c>
      <c r="C47" s="24" t="s">
        <v>67</v>
      </c>
      <c r="D47" s="25">
        <v>0.38505000000000006</v>
      </c>
      <c r="E47" s="25">
        <v>2.5974000000000004</v>
      </c>
      <c r="F47" s="23"/>
      <c r="G47" s="23"/>
      <c r="H47" s="34"/>
      <c r="I47" s="23"/>
      <c r="J47" s="23"/>
      <c r="K47" s="23"/>
    </row>
    <row r="48" spans="1:11">
      <c r="A48" s="10">
        <v>43</v>
      </c>
      <c r="B48" s="24" t="s">
        <v>55</v>
      </c>
      <c r="C48" s="24" t="s">
        <v>56</v>
      </c>
      <c r="D48" s="25">
        <v>3.6417000000000002</v>
      </c>
      <c r="E48" s="25">
        <v>0.27463499999999996</v>
      </c>
      <c r="F48" s="23"/>
      <c r="G48" s="23"/>
      <c r="H48" s="35"/>
      <c r="I48" s="35"/>
      <c r="J48" s="35"/>
      <c r="K48" s="35"/>
    </row>
    <row r="49" spans="1:18" ht="15" customHeight="1">
      <c r="A49" s="10">
        <v>44</v>
      </c>
      <c r="B49" s="24" t="s">
        <v>31</v>
      </c>
      <c r="C49" s="24" t="s">
        <v>32</v>
      </c>
      <c r="D49" s="25">
        <v>3.3210600000000001</v>
      </c>
      <c r="E49" s="25">
        <v>0.30110868216774161</v>
      </c>
      <c r="F49" s="23"/>
      <c r="G49" s="23"/>
      <c r="H49" s="35"/>
      <c r="I49" s="35"/>
      <c r="J49" s="35"/>
      <c r="K49" s="35"/>
      <c r="L49" s="27"/>
      <c r="M49" s="27"/>
      <c r="N49" s="27"/>
      <c r="O49" s="27"/>
      <c r="P49" s="27"/>
      <c r="Q49" s="27"/>
      <c r="R49" s="27"/>
    </row>
    <row r="50" spans="1:18" ht="15" customHeight="1">
      <c r="A50" s="10">
        <v>45</v>
      </c>
      <c r="B50" s="24" t="s">
        <v>57</v>
      </c>
      <c r="C50" s="24" t="s">
        <v>58</v>
      </c>
      <c r="D50" s="25">
        <v>3.7505000000000002</v>
      </c>
      <c r="E50" s="25">
        <v>0.26664499999999997</v>
      </c>
      <c r="F50" s="23"/>
      <c r="G50" s="23"/>
      <c r="H50" s="23"/>
      <c r="I50" s="23"/>
      <c r="J50" s="28"/>
      <c r="K50" s="23"/>
    </row>
    <row r="51" spans="1:18" ht="15" customHeight="1">
      <c r="A51" s="10">
        <v>46</v>
      </c>
      <c r="B51" s="24" t="s">
        <v>149</v>
      </c>
      <c r="C51" s="24" t="s">
        <v>82</v>
      </c>
      <c r="D51" s="25">
        <v>8.49</v>
      </c>
      <c r="E51" s="25">
        <v>0.11820299999999999</v>
      </c>
      <c r="F51" s="23"/>
      <c r="G51" s="23"/>
      <c r="H51" s="26"/>
      <c r="I51" s="26"/>
      <c r="J51" s="29"/>
      <c r="K51" s="26"/>
    </row>
    <row r="52" spans="1:18" ht="15" customHeight="1">
      <c r="A52" s="10">
        <v>47</v>
      </c>
      <c r="B52" s="24" t="s">
        <v>151</v>
      </c>
      <c r="C52" s="24" t="s">
        <v>79</v>
      </c>
      <c r="D52" s="25">
        <v>215.3</v>
      </c>
      <c r="E52" s="25">
        <v>4.6549999999999994E-3</v>
      </c>
      <c r="F52" s="23"/>
      <c r="G52" s="23"/>
      <c r="H52" s="26"/>
      <c r="I52" s="26"/>
      <c r="J52" s="29"/>
      <c r="K52" s="26"/>
    </row>
    <row r="53" spans="1:18" ht="15" customHeight="1">
      <c r="B53" s="24" t="s">
        <v>152</v>
      </c>
      <c r="C53" s="24" t="s">
        <v>153</v>
      </c>
      <c r="D53" s="25">
        <v>1.6141000000000001</v>
      </c>
      <c r="E53" s="25">
        <v>0.6230500000000001</v>
      </c>
      <c r="F53" s="23"/>
      <c r="G53" s="23"/>
      <c r="H53" s="26"/>
      <c r="I53" s="26"/>
      <c r="J53" s="29"/>
      <c r="K53" s="26"/>
    </row>
    <row r="54" spans="1:18" ht="15" customHeight="1">
      <c r="B54" s="24" t="s">
        <v>154</v>
      </c>
      <c r="C54" s="24" t="s">
        <v>155</v>
      </c>
      <c r="D54" s="25">
        <v>8.2359000000000009</v>
      </c>
      <c r="E54" s="25">
        <v>0.121892</v>
      </c>
      <c r="F54" s="23"/>
      <c r="G54" s="23"/>
      <c r="H54" s="26"/>
      <c r="I54" s="26"/>
      <c r="J54" s="29"/>
      <c r="K54" s="26"/>
    </row>
    <row r="55" spans="1:18" ht="15" customHeight="1">
      <c r="B55" s="24" t="s">
        <v>156</v>
      </c>
      <c r="C55" s="24" t="s">
        <v>157</v>
      </c>
      <c r="D55" s="25">
        <v>78.404000000000011</v>
      </c>
      <c r="E55" s="25">
        <v>1.2870000000000001E-2</v>
      </c>
      <c r="F55" s="23"/>
      <c r="G55" s="23"/>
      <c r="H55" s="26"/>
      <c r="I55" s="26"/>
      <c r="J55" s="29"/>
      <c r="K55" s="26"/>
    </row>
    <row r="56" spans="1:18" ht="15" customHeight="1">
      <c r="B56" s="30"/>
      <c r="D56" s="31"/>
      <c r="E56" s="31"/>
      <c r="F56" s="22"/>
      <c r="G56" s="22"/>
      <c r="H56" s="22"/>
      <c r="I56" s="22"/>
      <c r="K56" s="22"/>
    </row>
    <row r="57" spans="1:18">
      <c r="B57" s="10" t="s">
        <v>99</v>
      </c>
    </row>
    <row r="58" spans="1:18">
      <c r="B58" s="10" t="s">
        <v>100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"/>
  <cols>
    <col min="1" max="1" width="51.7109375" bestFit="1" customWidth="1"/>
    <col min="2" max="2" width="35.28515625" customWidth="1"/>
  </cols>
  <sheetData>
    <row r="1" spans="1:2">
      <c r="A1" s="1" t="s">
        <v>101</v>
      </c>
      <c r="B1" s="1" t="s">
        <v>102</v>
      </c>
    </row>
    <row r="2" spans="1:2" ht="15.75" thickBot="1">
      <c r="A2" s="2" t="s">
        <v>103</v>
      </c>
      <c r="B2" s="3" t="s">
        <v>104</v>
      </c>
    </row>
    <row r="3" spans="1:2" ht="15.75" thickBot="1">
      <c r="A3" s="4" t="s">
        <v>105</v>
      </c>
      <c r="B3" s="3" t="s">
        <v>106</v>
      </c>
    </row>
    <row r="4" spans="1:2" ht="15.75" thickBot="1">
      <c r="A4" s="4" t="s">
        <v>107</v>
      </c>
      <c r="B4" s="3" t="s">
        <v>108</v>
      </c>
    </row>
    <row r="5" spans="1:2" ht="15.75" thickBot="1">
      <c r="A5" s="4" t="s">
        <v>109</v>
      </c>
      <c r="B5" s="3" t="s">
        <v>110</v>
      </c>
    </row>
    <row r="6" spans="1:2" ht="15.75" thickBot="1">
      <c r="A6" s="4" t="s">
        <v>111</v>
      </c>
      <c r="B6" s="3" t="s">
        <v>112</v>
      </c>
    </row>
    <row r="7" spans="1:2" ht="15.75" thickBot="1">
      <c r="A7" s="4" t="s">
        <v>113</v>
      </c>
      <c r="B7" s="3" t="s">
        <v>114</v>
      </c>
    </row>
    <row r="8" spans="1:2" ht="15.75" thickBot="1">
      <c r="A8" s="4" t="s">
        <v>8</v>
      </c>
      <c r="B8" s="3" t="s">
        <v>115</v>
      </c>
    </row>
    <row r="9" spans="1:2" ht="15.75" thickBot="1">
      <c r="A9" s="4" t="s">
        <v>116</v>
      </c>
      <c r="B9" s="3" t="s">
        <v>117</v>
      </c>
    </row>
    <row r="10" spans="1:2" ht="15.75" thickBot="1">
      <c r="A10" s="4" t="s">
        <v>7</v>
      </c>
      <c r="B10" s="3" t="s">
        <v>118</v>
      </c>
    </row>
    <row r="11" spans="1:2" ht="15.75" thickBot="1">
      <c r="A11" s="4" t="s">
        <v>119</v>
      </c>
      <c r="B11" s="3" t="s">
        <v>120</v>
      </c>
    </row>
    <row r="12" spans="1:2" ht="15.75" thickBot="1">
      <c r="A12" s="5" t="s">
        <v>121</v>
      </c>
      <c r="B12" s="6" t="s">
        <v>122</v>
      </c>
    </row>
    <row r="13" spans="1:2" ht="15.75" thickBot="1">
      <c r="A13" s="4" t="s">
        <v>123</v>
      </c>
      <c r="B13" s="3" t="s">
        <v>124</v>
      </c>
    </row>
    <row r="14" spans="1:2" ht="15.75" thickBot="1">
      <c r="A14" s="4" t="s">
        <v>125</v>
      </c>
      <c r="B14" s="3" t="s">
        <v>126</v>
      </c>
    </row>
    <row r="15" spans="1:2" ht="15.75" thickBot="1">
      <c r="A15" s="4" t="s">
        <v>127</v>
      </c>
      <c r="B15" s="3" t="s">
        <v>128</v>
      </c>
    </row>
    <row r="16" spans="1:2" ht="15.75" thickBot="1">
      <c r="A16" s="4" t="s">
        <v>129</v>
      </c>
      <c r="B16" s="3" t="s">
        <v>130</v>
      </c>
    </row>
    <row r="17" spans="1:2" ht="15.75" thickBot="1">
      <c r="A17" s="2" t="s">
        <v>131</v>
      </c>
      <c r="B17" s="7" t="s">
        <v>132</v>
      </c>
    </row>
    <row r="18" spans="1:2" ht="15.75" thickBot="1">
      <c r="A18" s="2" t="s">
        <v>133</v>
      </c>
      <c r="B18" s="7" t="s">
        <v>134</v>
      </c>
    </row>
    <row r="19" spans="1:2" ht="15.75" thickBot="1">
      <c r="A19" s="2" t="s">
        <v>135</v>
      </c>
      <c r="B19" s="7" t="s">
        <v>136</v>
      </c>
    </row>
    <row r="20" spans="1:2" ht="15.75" thickBot="1">
      <c r="A20" s="4" t="s">
        <v>137</v>
      </c>
      <c r="B20" s="3" t="s">
        <v>138</v>
      </c>
    </row>
    <row r="21" spans="1:2" ht="15.75" thickBot="1">
      <c r="A21" s="4" t="s">
        <v>139</v>
      </c>
      <c r="B21" s="3" t="s">
        <v>138</v>
      </c>
    </row>
    <row r="22" spans="1:2" ht="15.75" thickBot="1">
      <c r="A22" s="4" t="s">
        <v>140</v>
      </c>
      <c r="B22" s="3" t="s">
        <v>138</v>
      </c>
    </row>
    <row r="23" spans="1:2" ht="15.75" thickBot="1">
      <c r="A23" s="4" t="s">
        <v>141</v>
      </c>
      <c r="B23" s="3" t="s">
        <v>118</v>
      </c>
    </row>
    <row r="24" spans="1:2" ht="15.75" thickBot="1">
      <c r="A24" s="4" t="s">
        <v>142</v>
      </c>
      <c r="B24" s="3" t="s">
        <v>143</v>
      </c>
    </row>
    <row r="25" spans="1:2" ht="15.75" thickBot="1">
      <c r="A25" s="8" t="s">
        <v>144</v>
      </c>
      <c r="B25" s="9" t="s">
        <v>145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135B6B4D058D41BDEC309A86D6D4F6" ma:contentTypeVersion="2" ma:contentTypeDescription="Create a new document." ma:contentTypeScope="" ma:versionID="c1ab5a8bad327df549151ab7556630c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6306148d0f7b992e79f2d9b1f249a81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8E42C9-0A75-4CB0-9BAE-DBA69F276B06}"/>
</file>

<file path=customXml/itemProps2.xml><?xml version="1.0" encoding="utf-8"?>
<ds:datastoreItem xmlns:ds="http://schemas.openxmlformats.org/officeDocument/2006/customXml" ds:itemID="{ACCAFC85-A983-47F8-9083-B2D1502BCC6A}"/>
</file>

<file path=customXml/itemProps3.xml><?xml version="1.0" encoding="utf-8"?>
<ds:datastoreItem xmlns:ds="http://schemas.openxmlformats.org/officeDocument/2006/customXml" ds:itemID="{8E8B7A3D-F23A-4582-A447-E1225A3207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31 Jan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2014-01-31T02:53:51Z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0x010100E0135B6B4D058D41BDEC309A86D6D4F6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3200</vt:r8>
  </property>
</Properties>
</file>